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560" yWindow="560" windowWidth="25040" windowHeight="15920" tabRatio="500"/>
  </bookViews>
  <sheets>
    <sheet name="Résumé" sheetId="6" r:id="rId1"/>
    <sheet name="Periode avec grue sur route" sheetId="3" r:id="rId2"/>
    <sheet name="Personnel sans grue" sheetId="1" r:id="rId3"/>
    <sheet name="Sous Tts GC sans grue" sheetId="2" r:id="rId4"/>
    <sheet name="Sous Tts MOA sans grue" sheetId="4" r:id="rId5"/>
    <sheet name="Perte estimée de productivité" sheetId="5" r:id="rId6"/>
  </sheets>
  <definedNames>
    <definedName name="_xlnm._FilterDatabase" localSheetId="1" hidden="1">'Periode avec grue sur route'!$A$1:$J$1</definedName>
    <definedName name="_xlnm._FilterDatabase" localSheetId="2" hidden="1">'Personnel sans grue'!$A$1:$K$55</definedName>
    <definedName name="_xlnm._FilterDatabase" localSheetId="3" hidden="1">'Sous Tts GC sans grue'!$A$1:$K$45</definedName>
    <definedName name="_xlnm._FilterDatabase" localSheetId="4" hidden="1">'Sous Tts MOA sans grue'!$A$1:$K$12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9" i="3" l="1"/>
  <c r="F89" i="3"/>
  <c r="I5" i="6"/>
  <c r="D56" i="1"/>
  <c r="F56" i="1"/>
  <c r="I9" i="6"/>
  <c r="D46" i="2"/>
  <c r="F46" i="2"/>
  <c r="I10" i="6"/>
  <c r="D13" i="4"/>
  <c r="F13" i="4"/>
  <c r="I11" i="6"/>
  <c r="I13" i="6"/>
  <c r="E15" i="5"/>
  <c r="E9" i="5"/>
  <c r="E16" i="5"/>
  <c r="E17" i="5"/>
  <c r="E18" i="5"/>
  <c r="E22" i="5"/>
  <c r="E24" i="5"/>
  <c r="I17" i="6"/>
  <c r="I22" i="6"/>
</calcChain>
</file>

<file path=xl/sharedStrings.xml><?xml version="1.0" encoding="utf-8"?>
<sst xmlns="http://schemas.openxmlformats.org/spreadsheetml/2006/main" count="1357" uniqueCount="281">
  <si>
    <t>Zone</t>
  </si>
  <si>
    <t>OC</t>
  </si>
  <si>
    <t>Lot</t>
  </si>
  <si>
    <t>Montant</t>
  </si>
  <si>
    <t>montant signé</t>
  </si>
  <si>
    <t>N° cde</t>
  </si>
  <si>
    <t>Fournisseur</t>
  </si>
  <si>
    <t>date</t>
  </si>
  <si>
    <t>provenance</t>
  </si>
  <si>
    <t>DIG</t>
  </si>
  <si>
    <t>OC20</t>
  </si>
  <si>
    <t>4</t>
  </si>
  <si>
    <t>939</t>
  </si>
  <si>
    <t>ADECCO</t>
  </si>
  <si>
    <t>PER</t>
  </si>
  <si>
    <t>PBC00522</t>
  </si>
  <si>
    <t>948</t>
  </si>
  <si>
    <t>PBC00531</t>
  </si>
  <si>
    <t>949</t>
  </si>
  <si>
    <t>BAT</t>
  </si>
  <si>
    <t>PBC00532</t>
  </si>
  <si>
    <t>951</t>
  </si>
  <si>
    <t>EDI</t>
  </si>
  <si>
    <t>PBC00534</t>
  </si>
  <si>
    <t>954</t>
  </si>
  <si>
    <t>URBASERGC</t>
  </si>
  <si>
    <t>PBC00537</t>
  </si>
  <si>
    <t>956</t>
  </si>
  <si>
    <t>PBC00539</t>
  </si>
  <si>
    <t>960</t>
  </si>
  <si>
    <t>URBANGC</t>
  </si>
  <si>
    <t>PBC00543</t>
  </si>
  <si>
    <t>963</t>
  </si>
  <si>
    <t>PBC00546</t>
  </si>
  <si>
    <t>964</t>
  </si>
  <si>
    <t>PBC00547</t>
  </si>
  <si>
    <t>966</t>
  </si>
  <si>
    <t>PBC00549</t>
  </si>
  <si>
    <t>969</t>
  </si>
  <si>
    <t>PBC00552</t>
  </si>
  <si>
    <t>971</t>
  </si>
  <si>
    <t>PBC00554</t>
  </si>
  <si>
    <t>977</t>
  </si>
  <si>
    <t>PBC00560</t>
  </si>
  <si>
    <t>980</t>
  </si>
  <si>
    <t>ACE</t>
  </si>
  <si>
    <t>PBC00563</t>
  </si>
  <si>
    <t>981</t>
  </si>
  <si>
    <t>PBC00564</t>
  </si>
  <si>
    <t>982</t>
  </si>
  <si>
    <t>PBC00565</t>
  </si>
  <si>
    <t>984</t>
  </si>
  <si>
    <t>CRIT</t>
  </si>
  <si>
    <t>PBC00567</t>
  </si>
  <si>
    <t>985</t>
  </si>
  <si>
    <t>PBC00568</t>
  </si>
  <si>
    <t>989</t>
  </si>
  <si>
    <t>PBC00572</t>
  </si>
  <si>
    <t>P533bis</t>
  </si>
  <si>
    <t>PBC00575</t>
  </si>
  <si>
    <t>1311</t>
  </si>
  <si>
    <t>PBC00578</t>
  </si>
  <si>
    <t>1312</t>
  </si>
  <si>
    <t>PBC00579</t>
  </si>
  <si>
    <t>1315</t>
  </si>
  <si>
    <t>PROMANSTLOUIS</t>
  </si>
  <si>
    <t>PBC00582</t>
  </si>
  <si>
    <t>1318</t>
  </si>
  <si>
    <t>PBC00585</t>
  </si>
  <si>
    <t>1319</t>
  </si>
  <si>
    <t>URBANVRD</t>
  </si>
  <si>
    <t>PBC00586</t>
  </si>
  <si>
    <t>1321</t>
  </si>
  <si>
    <t>PBC00588</t>
  </si>
  <si>
    <t>1322</t>
  </si>
  <si>
    <t>PBC00589</t>
  </si>
  <si>
    <t>1323</t>
  </si>
  <si>
    <t>PBC00590</t>
  </si>
  <si>
    <t>1325</t>
  </si>
  <si>
    <t>PBC00592</t>
  </si>
  <si>
    <t>1327</t>
  </si>
  <si>
    <t>PBC00594</t>
  </si>
  <si>
    <t>1329</t>
  </si>
  <si>
    <t>PBC00596</t>
  </si>
  <si>
    <t>1835</t>
  </si>
  <si>
    <t>PBC00783</t>
  </si>
  <si>
    <t>1838</t>
  </si>
  <si>
    <t>PBC00786</t>
  </si>
  <si>
    <t>1839</t>
  </si>
  <si>
    <t>PBC00787</t>
  </si>
  <si>
    <t>1842</t>
  </si>
  <si>
    <t>PBC00790</t>
  </si>
  <si>
    <t>1845</t>
  </si>
  <si>
    <t>PBC00793</t>
  </si>
  <si>
    <t>1848</t>
  </si>
  <si>
    <t>PBC00796</t>
  </si>
  <si>
    <t>1849</t>
  </si>
  <si>
    <t>PBC00797</t>
  </si>
  <si>
    <t>1850</t>
  </si>
  <si>
    <t>PBC00798</t>
  </si>
  <si>
    <t>1853</t>
  </si>
  <si>
    <t>PBC00801</t>
  </si>
  <si>
    <t>1857</t>
  </si>
  <si>
    <t>PBC00805</t>
  </si>
  <si>
    <t>GC2192</t>
  </si>
  <si>
    <t>TECMI</t>
  </si>
  <si>
    <t>EXE</t>
  </si>
  <si>
    <t>3482</t>
  </si>
  <si>
    <t>GC2231</t>
  </si>
  <si>
    <t>PASCAL</t>
  </si>
  <si>
    <t>07662</t>
  </si>
  <si>
    <t>GC2347</t>
  </si>
  <si>
    <t>M2D</t>
  </si>
  <si>
    <t>09200</t>
  </si>
  <si>
    <t>GC2159</t>
  </si>
  <si>
    <t>TELSTAR</t>
  </si>
  <si>
    <t>000470</t>
  </si>
  <si>
    <t>GC2209</t>
  </si>
  <si>
    <t>001718</t>
  </si>
  <si>
    <t>GC2158</t>
  </si>
  <si>
    <t>002106</t>
  </si>
  <si>
    <t>GC2254</t>
  </si>
  <si>
    <t>002365</t>
  </si>
  <si>
    <t>GC2306</t>
  </si>
  <si>
    <t>003254</t>
  </si>
  <si>
    <t>003263</t>
  </si>
  <si>
    <t>GC2161</t>
  </si>
  <si>
    <t>MCI2</t>
  </si>
  <si>
    <t>0509030</t>
  </si>
  <si>
    <t>GC2246</t>
  </si>
  <si>
    <t>0708051</t>
  </si>
  <si>
    <t>GC2181</t>
  </si>
  <si>
    <t>0709043</t>
  </si>
  <si>
    <t>EQ21</t>
  </si>
  <si>
    <t>4P</t>
  </si>
  <si>
    <t>GC2344</t>
  </si>
  <si>
    <t>0709064</t>
  </si>
  <si>
    <t>GC2331</t>
  </si>
  <si>
    <t>0709065</t>
  </si>
  <si>
    <t>GC2136</t>
  </si>
  <si>
    <t>IDEAL</t>
  </si>
  <si>
    <t>0906167</t>
  </si>
  <si>
    <t>GC2112</t>
  </si>
  <si>
    <t>TOUAX</t>
  </si>
  <si>
    <t>7A01420</t>
  </si>
  <si>
    <t>7A01423</t>
  </si>
  <si>
    <t>7A01424</t>
  </si>
  <si>
    <t>GC2139</t>
  </si>
  <si>
    <t>7A01708</t>
  </si>
  <si>
    <t>7A01711</t>
  </si>
  <si>
    <t>7A01712</t>
  </si>
  <si>
    <t>GC2351</t>
  </si>
  <si>
    <t>TRACTION</t>
  </si>
  <si>
    <t>91000155</t>
  </si>
  <si>
    <t>GC2212</t>
  </si>
  <si>
    <t>MK4</t>
  </si>
  <si>
    <t>V2904078</t>
  </si>
  <si>
    <t>V2905074</t>
  </si>
  <si>
    <t>GC2258</t>
  </si>
  <si>
    <t>V2907121</t>
  </si>
  <si>
    <t>GC2315</t>
  </si>
  <si>
    <t>V2908058</t>
  </si>
  <si>
    <t>6</t>
  </si>
  <si>
    <t>SMAC</t>
  </si>
  <si>
    <t>MOA</t>
  </si>
  <si>
    <t>7</t>
  </si>
  <si>
    <t>M0251</t>
  </si>
  <si>
    <t>JULIOCRESPO</t>
  </si>
  <si>
    <t>M0295</t>
  </si>
  <si>
    <t>MO306</t>
  </si>
  <si>
    <t>GC1989</t>
  </si>
  <si>
    <t>SOFRAL</t>
  </si>
  <si>
    <t>GC2038</t>
  </si>
  <si>
    <t>GC2058</t>
  </si>
  <si>
    <t>BERAND</t>
  </si>
  <si>
    <t>GC2096</t>
  </si>
  <si>
    <t>748</t>
  </si>
  <si>
    <t>752</t>
  </si>
  <si>
    <t>EXESS</t>
  </si>
  <si>
    <t>756</t>
  </si>
  <si>
    <t>SLOVAKINGENIERING</t>
  </si>
  <si>
    <t>760</t>
  </si>
  <si>
    <t>763</t>
  </si>
  <si>
    <t>P492</t>
  </si>
  <si>
    <t>P494</t>
  </si>
  <si>
    <t>921</t>
  </si>
  <si>
    <t>925</t>
  </si>
  <si>
    <t>928</t>
  </si>
  <si>
    <t>932</t>
  </si>
  <si>
    <t>933</t>
  </si>
  <si>
    <t>934</t>
  </si>
  <si>
    <t>935</t>
  </si>
  <si>
    <t>938</t>
  </si>
  <si>
    <t>TPING</t>
  </si>
  <si>
    <t>P514</t>
  </si>
  <si>
    <t>P516</t>
  </si>
  <si>
    <t>BET</t>
  </si>
  <si>
    <t>P508</t>
  </si>
  <si>
    <t>950</t>
  </si>
  <si>
    <t>GC2014</t>
  </si>
  <si>
    <t>MARTIAL</t>
  </si>
  <si>
    <t>GC2018</t>
  </si>
  <si>
    <t>GC2081</t>
  </si>
  <si>
    <t>DSD</t>
  </si>
  <si>
    <t>M0244</t>
  </si>
  <si>
    <t>ORTEC</t>
  </si>
  <si>
    <t>M0231</t>
  </si>
  <si>
    <t>M240</t>
  </si>
  <si>
    <t>GC1983</t>
  </si>
  <si>
    <t>GC1975</t>
  </si>
  <si>
    <t>MILLS</t>
  </si>
  <si>
    <t>GC1976</t>
  </si>
  <si>
    <t>GC2050</t>
  </si>
  <si>
    <t>M0259</t>
  </si>
  <si>
    <t>GC2076</t>
  </si>
  <si>
    <t>GC2114</t>
  </si>
  <si>
    <t>RESEAUPRO</t>
  </si>
  <si>
    <t>GC2107</t>
  </si>
  <si>
    <t>BETONISTRES</t>
  </si>
  <si>
    <t>1</t>
  </si>
  <si>
    <t>GC2035</t>
  </si>
  <si>
    <t>MEDIACO</t>
  </si>
  <si>
    <t>GC2034</t>
  </si>
  <si>
    <t>GC2070</t>
  </si>
  <si>
    <t>GC2118</t>
  </si>
  <si>
    <t>GC2122</t>
  </si>
  <si>
    <t>GC1992</t>
  </si>
  <si>
    <t>MEDIACOVAUCLUSE</t>
  </si>
  <si>
    <t>GC2069</t>
  </si>
  <si>
    <t>5</t>
  </si>
  <si>
    <t>MO516</t>
  </si>
  <si>
    <t>3CF</t>
  </si>
  <si>
    <t>551</t>
  </si>
  <si>
    <t>MO470</t>
  </si>
  <si>
    <t>SETT</t>
  </si>
  <si>
    <t>1209</t>
  </si>
  <si>
    <t>MO467</t>
  </si>
  <si>
    <t>SOTIM</t>
  </si>
  <si>
    <t>090232</t>
  </si>
  <si>
    <t>MO472</t>
  </si>
  <si>
    <t>LOXAMPOWER</t>
  </si>
  <si>
    <t>246133</t>
  </si>
  <si>
    <t>246134</t>
  </si>
  <si>
    <t>MO451</t>
  </si>
  <si>
    <t>CEPI</t>
  </si>
  <si>
    <t>13091002</t>
  </si>
  <si>
    <t>Perte de productivité</t>
  </si>
  <si>
    <t>La chute de la grue coupe la route du LAG</t>
  </si>
  <si>
    <t>Circuit normal en m</t>
  </si>
  <si>
    <t>Après la chute en m</t>
  </si>
  <si>
    <t>Vitesse véhicule chantier</t>
  </si>
  <si>
    <t>m</t>
  </si>
  <si>
    <t>Nbre véhicule par jour</t>
  </si>
  <si>
    <t>km/h</t>
  </si>
  <si>
    <t>h/j</t>
  </si>
  <si>
    <t>Augmentation</t>
  </si>
  <si>
    <t xml:space="preserve"> f/mn</t>
  </si>
  <si>
    <t>Véhicules jour</t>
  </si>
  <si>
    <t>Perte par véhicule</t>
  </si>
  <si>
    <t>Perte total jour</t>
  </si>
  <si>
    <t>Sur un mois lundi au samedi</t>
  </si>
  <si>
    <t>/7h</t>
  </si>
  <si>
    <t>Prix moyen ( engin  + 2 personnes)</t>
  </si>
  <si>
    <t>Perte par mois</t>
  </si>
  <si>
    <t>h</t>
  </si>
  <si>
    <t>nb</t>
  </si>
  <si>
    <t>Perte sur deux mois grue au sol</t>
  </si>
  <si>
    <t>Perte directe construction DIG avec grue bloquant la route</t>
  </si>
  <si>
    <t>Periode avec grue sur route</t>
  </si>
  <si>
    <t>Perte personnel de mai 09 à Sept 09</t>
  </si>
  <si>
    <t>25% de perte de productivité à causede l'absence de la  grue à tour</t>
  </si>
  <si>
    <t>Perte indirecte sur circulation chantier général</t>
  </si>
  <si>
    <t>Sous Tts GC sans grue</t>
  </si>
  <si>
    <t>Personnel sans grue</t>
  </si>
  <si>
    <t>Perte estimée de productivité</t>
  </si>
  <si>
    <t>Sous Tts MOA sans grue</t>
  </si>
  <si>
    <t>1 + 2</t>
  </si>
  <si>
    <t>Calcul théorique</t>
  </si>
  <si>
    <t>Justification dépenses SAGE</t>
  </si>
  <si>
    <t>Perte Sous traitant GC de mai 09 à Sept 09</t>
  </si>
  <si>
    <t>Perte Sous traitant MOA de mai 09 à Sept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</si>
</sst>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* #,##0.00_-;\-&quot;€&quot;* #,##0.00_-;_-&quot;€&quot;* &quot;-&quot;??_-;_-@_-"/>
    <numFmt numFmtId="164" formatCode="dd/mm/yy"/>
    <numFmt numFmtId="165" formatCode="#,##0\ [$€-1];[Red]\-#,##0\ [$€-1]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scheme val="minor"/>
    </font>
    <font>
      <sz val="18"/>
      <color theme="1"/>
      <name val="Calibri"/>
      <scheme val="minor"/>
    </font>
    <font>
      <b/>
      <sz val="14"/>
      <color rgb="FFFF0000"/>
      <name val="Calibri"/>
      <scheme val="minor"/>
    </font>
    <font>
      <sz val="9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49" fontId="0" fillId="0" borderId="0" xfId="0" applyNumberFormat="1"/>
    <xf numFmtId="164" fontId="0" fillId="0" borderId="0" xfId="0" applyNumberFormat="1"/>
    <xf numFmtId="44" fontId="3" fillId="0" borderId="0" xfId="1" applyFont="1"/>
    <xf numFmtId="9" fontId="0" fillId="0" borderId="0" xfId="2" applyFont="1"/>
    <xf numFmtId="4" fontId="0" fillId="0" borderId="0" xfId="0" applyNumberFormat="1"/>
    <xf numFmtId="14" fontId="0" fillId="0" borderId="0" xfId="0" applyNumberFormat="1"/>
    <xf numFmtId="0" fontId="6" fillId="0" borderId="0" xfId="0" applyFont="1"/>
    <xf numFmtId="165" fontId="0" fillId="0" borderId="0" xfId="0" applyNumberFormat="1"/>
    <xf numFmtId="0" fontId="7" fillId="0" borderId="0" xfId="0" applyFont="1"/>
    <xf numFmtId="44" fontId="8" fillId="0" borderId="0" xfId="0" applyNumberFormat="1" applyFont="1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44" fontId="0" fillId="0" borderId="0" xfId="0" applyNumberFormat="1" applyBorder="1"/>
    <xf numFmtId="0" fontId="4" fillId="0" borderId="0" xfId="13" quotePrefix="1" applyBorder="1"/>
    <xf numFmtId="0" fontId="0" fillId="0" borderId="7" xfId="0" applyBorder="1"/>
    <xf numFmtId="0" fontId="2" fillId="0" borderId="0" xfId="0" applyFont="1" applyBorder="1"/>
    <xf numFmtId="0" fontId="0" fillId="0" borderId="0" xfId="0" applyBorder="1" applyAlignment="1">
      <alignment horizontal="center"/>
    </xf>
    <xf numFmtId="44" fontId="8" fillId="0" borderId="0" xfId="0" applyNumberFormat="1" applyFont="1" applyBorder="1"/>
    <xf numFmtId="0" fontId="0" fillId="0" borderId="8" xfId="0" applyBorder="1"/>
    <xf numFmtId="0" fontId="0" fillId="0" borderId="2" xfId="0" applyBorder="1" applyAlignment="1">
      <alignment horizontal="center"/>
    </xf>
    <xf numFmtId="44" fontId="0" fillId="0" borderId="2" xfId="0" applyNumberFormat="1" applyBorder="1"/>
    <xf numFmtId="0" fontId="0" fillId="0" borderId="9" xfId="0" applyBorder="1"/>
    <xf numFmtId="0" fontId="0" fillId="0" borderId="4" xfId="0" applyBorder="1" applyAlignment="1">
      <alignment horizontal="center"/>
    </xf>
    <xf numFmtId="0" fontId="0" fillId="0" borderId="10" xfId="0" applyFont="1" applyBorder="1" applyAlignment="1">
      <alignment horizontal="center" vertical="center" textRotation="90"/>
    </xf>
    <xf numFmtId="0" fontId="0" fillId="0" borderId="11" xfId="0" applyFont="1" applyBorder="1" applyAlignment="1">
      <alignment horizontal="center" vertical="center" textRotation="90"/>
    </xf>
    <xf numFmtId="0" fontId="0" fillId="0" borderId="12" xfId="0" applyFont="1" applyBorder="1" applyAlignment="1">
      <alignment horizontal="center" vertical="center" textRotation="90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textRotation="90" wrapText="1"/>
    </xf>
    <xf numFmtId="0" fontId="9" fillId="0" borderId="12" xfId="0" applyFont="1" applyBorder="1" applyAlignment="1">
      <alignment horizontal="center" vertical="center" textRotation="90" wrapText="1"/>
    </xf>
  </cellXfs>
  <cellStyles count="14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/>
    <cellStyle name="Normal" xfId="0" builtinId="0"/>
    <cellStyle name="Percent" xfId="2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22"/>
  <sheetViews>
    <sheetView tabSelected="1" workbookViewId="0">
      <selection activeCell="C12" sqref="C12"/>
    </sheetView>
  </sheetViews>
  <sheetFormatPr baseColWidth="10" defaultRowHeight="15" x14ac:dyDescent="0"/>
  <cols>
    <col min="9" max="9" width="16.83203125" bestFit="1" customWidth="1"/>
  </cols>
  <sheetData>
    <row r="4" spans="2:15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O4" s="30" t="s">
        <v>278</v>
      </c>
    </row>
    <row r="5" spans="2:15">
      <c r="B5" s="17"/>
      <c r="C5" s="18" t="s">
        <v>267</v>
      </c>
      <c r="D5" s="18"/>
      <c r="E5" s="18"/>
      <c r="F5" s="18"/>
      <c r="G5" s="18"/>
      <c r="H5" s="18"/>
      <c r="I5" s="19">
        <f>'Periode avec grue sur route'!F89</f>
        <v>143521.63</v>
      </c>
      <c r="J5" s="18"/>
      <c r="K5" s="20" t="s">
        <v>268</v>
      </c>
      <c r="L5" s="18"/>
      <c r="M5" s="21"/>
      <c r="O5" s="31"/>
    </row>
    <row r="6" spans="2:15"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21"/>
      <c r="O6" s="31"/>
    </row>
    <row r="7" spans="2:15">
      <c r="B7" s="17"/>
      <c r="C7" s="18"/>
      <c r="D7" s="18"/>
      <c r="E7" s="18"/>
      <c r="F7" s="18"/>
      <c r="G7" s="18"/>
      <c r="H7" s="18"/>
      <c r="I7" s="19"/>
      <c r="J7" s="18"/>
      <c r="K7" s="20"/>
      <c r="L7" s="18"/>
      <c r="M7" s="21"/>
      <c r="O7" s="31"/>
    </row>
    <row r="8" spans="2:15">
      <c r="B8" s="17"/>
      <c r="C8" s="22" t="s">
        <v>270</v>
      </c>
      <c r="D8" s="18"/>
      <c r="E8" s="18"/>
      <c r="F8" s="18"/>
      <c r="G8" s="18"/>
      <c r="H8" s="18"/>
      <c r="I8" s="18"/>
      <c r="J8" s="18"/>
      <c r="K8" s="18"/>
      <c r="L8" s="18"/>
      <c r="M8" s="21"/>
      <c r="O8" s="31"/>
    </row>
    <row r="9" spans="2:15">
      <c r="B9" s="17"/>
      <c r="C9" s="18" t="s">
        <v>269</v>
      </c>
      <c r="D9" s="18"/>
      <c r="E9" s="18"/>
      <c r="F9" s="18"/>
      <c r="G9" s="18"/>
      <c r="H9" s="18"/>
      <c r="I9" s="19">
        <f>'Personnel sans grue'!F56</f>
        <v>50363.247500000005</v>
      </c>
      <c r="J9" s="18"/>
      <c r="K9" s="20" t="s">
        <v>273</v>
      </c>
      <c r="L9" s="18"/>
      <c r="M9" s="21"/>
      <c r="O9" s="31"/>
    </row>
    <row r="10" spans="2:15">
      <c r="B10" s="17"/>
      <c r="C10" s="18" t="s">
        <v>279</v>
      </c>
      <c r="D10" s="18"/>
      <c r="E10" s="18"/>
      <c r="F10" s="18"/>
      <c r="G10" s="18"/>
      <c r="H10" s="18"/>
      <c r="I10" s="19">
        <f>'Sous Tts GC sans grue'!F46</f>
        <v>25100.162499999999</v>
      </c>
      <c r="J10" s="18"/>
      <c r="K10" s="20" t="s">
        <v>272</v>
      </c>
      <c r="L10" s="18"/>
      <c r="M10" s="21"/>
      <c r="O10" s="31"/>
    </row>
    <row r="11" spans="2:15">
      <c r="B11" s="17"/>
      <c r="C11" s="18" t="s">
        <v>280</v>
      </c>
      <c r="D11" s="18"/>
      <c r="E11" s="18"/>
      <c r="F11" s="18"/>
      <c r="G11" s="18"/>
      <c r="H11" s="18"/>
      <c r="I11" s="19">
        <f>'Sous Tts MOA sans grue'!F13</f>
        <v>13333.1</v>
      </c>
      <c r="J11" s="18"/>
      <c r="K11" s="20" t="s">
        <v>275</v>
      </c>
      <c r="L11" s="18"/>
      <c r="M11" s="21"/>
      <c r="O11" s="31"/>
    </row>
    <row r="12" spans="2:15">
      <c r="B12" s="17"/>
      <c r="C12" s="18"/>
      <c r="D12" s="18"/>
      <c r="E12" s="18"/>
      <c r="F12" s="18"/>
      <c r="G12" s="18"/>
      <c r="H12" s="18"/>
      <c r="I12" s="12"/>
      <c r="J12" s="18"/>
      <c r="K12" s="18"/>
      <c r="L12" s="18"/>
      <c r="M12" s="21"/>
      <c r="O12" s="31"/>
    </row>
    <row r="13" spans="2:15" ht="18">
      <c r="B13" s="17"/>
      <c r="C13" s="18"/>
      <c r="D13" s="18"/>
      <c r="E13" s="18"/>
      <c r="F13" s="18"/>
      <c r="G13" s="18"/>
      <c r="H13" s="23">
        <v>1</v>
      </c>
      <c r="I13" s="24">
        <f>SUM(I5:I12)</f>
        <v>232318.14</v>
      </c>
      <c r="J13" s="18"/>
      <c r="K13" s="18"/>
      <c r="L13" s="18"/>
      <c r="M13" s="21"/>
      <c r="O13" s="31"/>
    </row>
    <row r="14" spans="2:15">
      <c r="B14" s="25"/>
      <c r="C14" s="12"/>
      <c r="D14" s="12"/>
      <c r="E14" s="12"/>
      <c r="F14" s="12"/>
      <c r="G14" s="12"/>
      <c r="H14" s="26"/>
      <c r="I14" s="27"/>
      <c r="J14" s="12"/>
      <c r="K14" s="12"/>
      <c r="L14" s="12"/>
      <c r="M14" s="28"/>
      <c r="O14" s="32"/>
    </row>
    <row r="15" spans="2:15">
      <c r="H15" s="13"/>
    </row>
    <row r="16" spans="2:15" ht="15" customHeight="1">
      <c r="B16" s="14"/>
      <c r="C16" s="15"/>
      <c r="D16" s="15"/>
      <c r="E16" s="15"/>
      <c r="F16" s="15"/>
      <c r="G16" s="15"/>
      <c r="H16" s="29"/>
      <c r="I16" s="15"/>
      <c r="J16" s="15"/>
      <c r="K16" s="15"/>
      <c r="L16" s="15"/>
      <c r="M16" s="16"/>
      <c r="O16" s="33" t="s">
        <v>277</v>
      </c>
    </row>
    <row r="17" spans="2:15">
      <c r="B17" s="17"/>
      <c r="C17" s="18" t="s">
        <v>271</v>
      </c>
      <c r="D17" s="18"/>
      <c r="E17" s="18"/>
      <c r="F17" s="18"/>
      <c r="G17" s="18"/>
      <c r="H17" s="23">
        <v>2</v>
      </c>
      <c r="I17" s="19">
        <f>'Perte estimée de productivité'!E24</f>
        <v>77043.199999999997</v>
      </c>
      <c r="J17" s="18"/>
      <c r="K17" s="20" t="s">
        <v>274</v>
      </c>
      <c r="L17" s="18"/>
      <c r="M17" s="21"/>
      <c r="O17" s="34"/>
    </row>
    <row r="18" spans="2:15">
      <c r="B18" s="25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28"/>
      <c r="O18" s="35"/>
    </row>
    <row r="21" spans="2:15" ht="16" thickBot="1">
      <c r="I21" s="11"/>
    </row>
    <row r="22" spans="2:15" ht="19" thickTop="1">
      <c r="H22" s="13" t="s">
        <v>276</v>
      </c>
      <c r="I22" s="10">
        <f>SUM(I13:I18)</f>
        <v>309361.34000000003</v>
      </c>
    </row>
  </sheetData>
  <mergeCells count="2">
    <mergeCell ref="O4:O14"/>
    <mergeCell ref="O16:O18"/>
  </mergeCells>
  <hyperlinks>
    <hyperlink ref="K5" location="'Periode avec grue sur route'!A1" display="Periode avec grue sur route"/>
    <hyperlink ref="K17" location="'Perte estimée de productivité'!A1" display="Perte estimée de productivité"/>
    <hyperlink ref="K9" location="'Personnel sans grue'!A1" display="Personnel sans grue"/>
    <hyperlink ref="K10" location="'Sous Tts GC sans grue'!A1" display="'Sous Tts GC sans grue"/>
    <hyperlink ref="K11" location="'Sous Tts MOA sans grue'!A1" display="'Sous Tts MOA sans grue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workbookViewId="0"/>
  </sheetViews>
  <sheetFormatPr baseColWidth="10" defaultRowHeight="15" x14ac:dyDescent="0"/>
  <cols>
    <col min="6" max="6" width="12.6640625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10">
      <c r="A2" s="1" t="s">
        <v>9</v>
      </c>
      <c r="B2" s="1" t="s">
        <v>10</v>
      </c>
      <c r="C2" s="1" t="s">
        <v>165</v>
      </c>
      <c r="D2" s="5">
        <v>32329.5</v>
      </c>
      <c r="E2" s="5">
        <v>32329.5</v>
      </c>
      <c r="F2" s="1" t="s">
        <v>166</v>
      </c>
      <c r="G2" s="1" t="s">
        <v>167</v>
      </c>
      <c r="H2" s="6">
        <v>39903</v>
      </c>
      <c r="I2">
        <v>0</v>
      </c>
      <c r="J2" s="1" t="s">
        <v>164</v>
      </c>
    </row>
    <row r="3" spans="1:10">
      <c r="A3" s="1" t="s">
        <v>9</v>
      </c>
      <c r="B3" s="1" t="s">
        <v>10</v>
      </c>
      <c r="C3" s="1" t="s">
        <v>165</v>
      </c>
      <c r="D3" s="5">
        <v>1534</v>
      </c>
      <c r="E3" s="5">
        <v>1534</v>
      </c>
      <c r="F3" s="1" t="s">
        <v>166</v>
      </c>
      <c r="G3" s="1" t="s">
        <v>167</v>
      </c>
      <c r="H3" s="6">
        <v>39903</v>
      </c>
      <c r="I3">
        <v>0</v>
      </c>
      <c r="J3" s="1" t="s">
        <v>164</v>
      </c>
    </row>
    <row r="4" spans="1:10">
      <c r="A4" s="1" t="s">
        <v>9</v>
      </c>
      <c r="B4" s="1" t="s">
        <v>10</v>
      </c>
      <c r="C4" s="1" t="s">
        <v>162</v>
      </c>
      <c r="D4" s="5">
        <v>-34.299999999999997</v>
      </c>
      <c r="E4" s="5">
        <v>-34.299999999999997</v>
      </c>
      <c r="F4" s="1" t="s">
        <v>168</v>
      </c>
      <c r="G4" s="1" t="s">
        <v>163</v>
      </c>
      <c r="H4" s="6">
        <v>39933</v>
      </c>
      <c r="I4">
        <v>0</v>
      </c>
      <c r="J4" s="1" t="s">
        <v>164</v>
      </c>
    </row>
    <row r="5" spans="1:10">
      <c r="A5" s="1" t="s">
        <v>9</v>
      </c>
      <c r="B5" s="1" t="s">
        <v>10</v>
      </c>
      <c r="C5" s="1" t="s">
        <v>162</v>
      </c>
      <c r="D5" s="5">
        <v>-95.15</v>
      </c>
      <c r="E5" s="5">
        <v>-95.15</v>
      </c>
      <c r="F5" s="1" t="s">
        <v>169</v>
      </c>
      <c r="G5" s="1" t="s">
        <v>163</v>
      </c>
      <c r="H5" s="6">
        <v>39962</v>
      </c>
      <c r="I5">
        <v>0</v>
      </c>
      <c r="J5" s="1" t="s">
        <v>164</v>
      </c>
    </row>
    <row r="6" spans="1:10">
      <c r="A6" s="1" t="s">
        <v>9</v>
      </c>
      <c r="B6" s="1" t="s">
        <v>10</v>
      </c>
      <c r="C6" s="1" t="s">
        <v>11</v>
      </c>
      <c r="D6" s="5">
        <v>3550</v>
      </c>
      <c r="E6" s="5">
        <v>3550</v>
      </c>
      <c r="F6" s="1" t="s">
        <v>170</v>
      </c>
      <c r="G6" s="1" t="s">
        <v>171</v>
      </c>
      <c r="H6" s="6">
        <v>39874</v>
      </c>
      <c r="I6">
        <v>0</v>
      </c>
      <c r="J6" s="1" t="s">
        <v>106</v>
      </c>
    </row>
    <row r="7" spans="1:10">
      <c r="A7" s="1" t="s">
        <v>9</v>
      </c>
      <c r="B7" s="1" t="s">
        <v>10</v>
      </c>
      <c r="C7" s="1" t="s">
        <v>11</v>
      </c>
      <c r="D7" s="5">
        <v>388</v>
      </c>
      <c r="E7" s="5">
        <v>388</v>
      </c>
      <c r="F7" s="1" t="s">
        <v>172</v>
      </c>
      <c r="G7" s="1" t="s">
        <v>105</v>
      </c>
      <c r="H7" s="6">
        <v>39905</v>
      </c>
      <c r="I7">
        <v>0</v>
      </c>
      <c r="J7" s="1" t="s">
        <v>106</v>
      </c>
    </row>
    <row r="8" spans="1:10">
      <c r="A8" s="1" t="s">
        <v>9</v>
      </c>
      <c r="B8" s="1" t="s">
        <v>10</v>
      </c>
      <c r="C8" s="1" t="s">
        <v>11</v>
      </c>
      <c r="D8" s="5">
        <v>2432</v>
      </c>
      <c r="E8" s="5">
        <v>2432</v>
      </c>
      <c r="F8" s="1" t="s">
        <v>172</v>
      </c>
      <c r="G8" s="1" t="s">
        <v>105</v>
      </c>
      <c r="H8" s="6">
        <v>39905</v>
      </c>
      <c r="I8">
        <v>0</v>
      </c>
      <c r="J8" s="1" t="s">
        <v>106</v>
      </c>
    </row>
    <row r="9" spans="1:10">
      <c r="A9" s="1" t="s">
        <v>9</v>
      </c>
      <c r="B9" s="1" t="s">
        <v>10</v>
      </c>
      <c r="C9" s="1" t="s">
        <v>11</v>
      </c>
      <c r="D9" s="5">
        <v>532</v>
      </c>
      <c r="E9" s="5">
        <v>532</v>
      </c>
      <c r="F9" s="1" t="s">
        <v>172</v>
      </c>
      <c r="G9" s="1" t="s">
        <v>105</v>
      </c>
      <c r="H9" s="6">
        <v>39905</v>
      </c>
      <c r="I9">
        <v>0</v>
      </c>
      <c r="J9" s="1" t="s">
        <v>106</v>
      </c>
    </row>
    <row r="10" spans="1:10">
      <c r="A10" s="1" t="s">
        <v>9</v>
      </c>
      <c r="B10" s="1" t="s">
        <v>10</v>
      </c>
      <c r="C10" s="1" t="s">
        <v>11</v>
      </c>
      <c r="D10" s="5">
        <v>121.68</v>
      </c>
      <c r="E10" s="5">
        <v>121.68</v>
      </c>
      <c r="F10" s="1" t="s">
        <v>173</v>
      </c>
      <c r="G10" s="1" t="s">
        <v>174</v>
      </c>
      <c r="H10" s="6">
        <v>39911</v>
      </c>
      <c r="I10">
        <v>0</v>
      </c>
      <c r="J10" s="1" t="s">
        <v>106</v>
      </c>
    </row>
    <row r="11" spans="1:10">
      <c r="A11" s="1" t="s">
        <v>9</v>
      </c>
      <c r="B11" s="1" t="s">
        <v>10</v>
      </c>
      <c r="C11" s="1" t="s">
        <v>11</v>
      </c>
      <c r="D11" s="5">
        <v>11.9</v>
      </c>
      <c r="E11" s="5">
        <v>11.9</v>
      </c>
      <c r="F11" s="1" t="s">
        <v>173</v>
      </c>
      <c r="G11" s="1" t="s">
        <v>174</v>
      </c>
      <c r="H11" s="6">
        <v>39911</v>
      </c>
      <c r="I11">
        <v>0</v>
      </c>
      <c r="J11" s="1" t="s">
        <v>106</v>
      </c>
    </row>
    <row r="12" spans="1:10">
      <c r="A12" s="1" t="s">
        <v>9</v>
      </c>
      <c r="B12" s="1" t="s">
        <v>10</v>
      </c>
      <c r="C12" s="1" t="s">
        <v>11</v>
      </c>
      <c r="D12" s="5">
        <v>121.68</v>
      </c>
      <c r="E12" s="5">
        <v>121.68</v>
      </c>
      <c r="F12" s="1" t="s">
        <v>175</v>
      </c>
      <c r="G12" s="1" t="s">
        <v>174</v>
      </c>
      <c r="H12" s="6">
        <v>39952</v>
      </c>
      <c r="I12">
        <v>0</v>
      </c>
      <c r="J12" s="1" t="s">
        <v>106</v>
      </c>
    </row>
    <row r="13" spans="1:10">
      <c r="A13" s="1" t="s">
        <v>9</v>
      </c>
      <c r="B13" s="1" t="s">
        <v>10</v>
      </c>
      <c r="C13" s="1" t="s">
        <v>11</v>
      </c>
      <c r="D13" s="5">
        <v>11.9</v>
      </c>
      <c r="E13" s="5">
        <v>11.9</v>
      </c>
      <c r="F13" s="1" t="s">
        <v>175</v>
      </c>
      <c r="G13" s="1" t="s">
        <v>174</v>
      </c>
      <c r="H13" s="6">
        <v>39952</v>
      </c>
      <c r="I13">
        <v>0</v>
      </c>
      <c r="J13" s="1" t="s">
        <v>106</v>
      </c>
    </row>
    <row r="14" spans="1:10">
      <c r="A14" s="1" t="s">
        <v>9</v>
      </c>
      <c r="B14" s="1" t="s">
        <v>10</v>
      </c>
      <c r="C14" s="1" t="s">
        <v>11</v>
      </c>
      <c r="D14" s="5">
        <v>2724.72</v>
      </c>
      <c r="E14" s="5">
        <v>2724.72</v>
      </c>
      <c r="F14" s="1" t="s">
        <v>176</v>
      </c>
      <c r="G14" s="1" t="s">
        <v>13</v>
      </c>
      <c r="H14" s="6">
        <v>39903</v>
      </c>
      <c r="I14">
        <v>0</v>
      </c>
      <c r="J14" s="1" t="s">
        <v>14</v>
      </c>
    </row>
    <row r="15" spans="1:10">
      <c r="A15" s="1" t="s">
        <v>9</v>
      </c>
      <c r="B15" s="1" t="s">
        <v>10</v>
      </c>
      <c r="C15" s="1" t="s">
        <v>11</v>
      </c>
      <c r="D15" s="5">
        <v>5394</v>
      </c>
      <c r="E15" s="5">
        <v>5394</v>
      </c>
      <c r="F15" s="1" t="s">
        <v>177</v>
      </c>
      <c r="G15" s="1" t="s">
        <v>178</v>
      </c>
      <c r="H15" s="6">
        <v>39903</v>
      </c>
      <c r="I15">
        <v>0</v>
      </c>
      <c r="J15" s="1" t="s">
        <v>14</v>
      </c>
    </row>
    <row r="16" spans="1:10">
      <c r="A16" s="1" t="s">
        <v>9</v>
      </c>
      <c r="B16" s="1" t="s">
        <v>10</v>
      </c>
      <c r="C16" s="1" t="s">
        <v>11</v>
      </c>
      <c r="D16" s="5">
        <v>14260</v>
      </c>
      <c r="E16" s="5">
        <v>14260</v>
      </c>
      <c r="F16" s="1" t="s">
        <v>179</v>
      </c>
      <c r="G16" s="1" t="s">
        <v>180</v>
      </c>
      <c r="H16" s="6">
        <v>39903</v>
      </c>
      <c r="I16">
        <v>0</v>
      </c>
      <c r="J16" s="1" t="s">
        <v>14</v>
      </c>
    </row>
    <row r="17" spans="1:10">
      <c r="A17" s="1" t="s">
        <v>9</v>
      </c>
      <c r="B17" s="1" t="s">
        <v>10</v>
      </c>
      <c r="C17" s="1" t="s">
        <v>11</v>
      </c>
      <c r="D17" s="5">
        <v>782.36</v>
      </c>
      <c r="E17" s="5">
        <v>782.36</v>
      </c>
      <c r="F17" s="1" t="s">
        <v>181</v>
      </c>
      <c r="G17" s="1" t="s">
        <v>13</v>
      </c>
      <c r="H17" s="6">
        <v>39903</v>
      </c>
      <c r="I17">
        <v>0</v>
      </c>
      <c r="J17" s="1" t="s">
        <v>14</v>
      </c>
    </row>
    <row r="18" spans="1:10">
      <c r="A18" s="1" t="s">
        <v>9</v>
      </c>
      <c r="B18" s="1" t="s">
        <v>10</v>
      </c>
      <c r="C18" s="1" t="s">
        <v>11</v>
      </c>
      <c r="D18" s="5">
        <v>55.47</v>
      </c>
      <c r="E18" s="5">
        <v>55.47</v>
      </c>
      <c r="F18" s="1" t="s">
        <v>182</v>
      </c>
      <c r="G18" s="1" t="s">
        <v>52</v>
      </c>
      <c r="H18" s="6">
        <v>39903</v>
      </c>
      <c r="I18">
        <v>0</v>
      </c>
      <c r="J18" s="1" t="s">
        <v>14</v>
      </c>
    </row>
    <row r="19" spans="1:10">
      <c r="A19" s="1" t="s">
        <v>9</v>
      </c>
      <c r="B19" s="1" t="s">
        <v>10</v>
      </c>
      <c r="C19" s="1" t="s">
        <v>11</v>
      </c>
      <c r="D19" s="5">
        <v>3641.35</v>
      </c>
      <c r="E19" s="5">
        <v>3641.35</v>
      </c>
      <c r="F19" s="1" t="s">
        <v>183</v>
      </c>
      <c r="G19" s="1" t="s">
        <v>25</v>
      </c>
      <c r="H19" s="6">
        <v>39903</v>
      </c>
      <c r="I19">
        <v>0</v>
      </c>
      <c r="J19" s="1" t="s">
        <v>14</v>
      </c>
    </row>
    <row r="20" spans="1:10">
      <c r="A20" s="1" t="s">
        <v>9</v>
      </c>
      <c r="B20" s="1" t="s">
        <v>10</v>
      </c>
      <c r="C20" s="1" t="s">
        <v>11</v>
      </c>
      <c r="D20" s="5">
        <v>177.48</v>
      </c>
      <c r="E20" s="5">
        <v>177.48</v>
      </c>
      <c r="F20" s="1" t="s">
        <v>184</v>
      </c>
      <c r="G20" s="1" t="s">
        <v>22</v>
      </c>
      <c r="H20" s="6">
        <v>39903</v>
      </c>
      <c r="I20">
        <v>0</v>
      </c>
      <c r="J20" s="1" t="s">
        <v>14</v>
      </c>
    </row>
    <row r="21" spans="1:10">
      <c r="A21" s="1" t="s">
        <v>9</v>
      </c>
      <c r="B21" s="1" t="s">
        <v>10</v>
      </c>
      <c r="C21" s="1" t="s">
        <v>11</v>
      </c>
      <c r="D21" s="5">
        <v>10420.56</v>
      </c>
      <c r="E21" s="5">
        <v>10420.56</v>
      </c>
      <c r="F21" s="1" t="s">
        <v>185</v>
      </c>
      <c r="G21" s="1" t="s">
        <v>13</v>
      </c>
      <c r="H21" s="6">
        <v>39933</v>
      </c>
      <c r="I21">
        <v>0</v>
      </c>
      <c r="J21" s="1" t="s">
        <v>14</v>
      </c>
    </row>
    <row r="22" spans="1:10">
      <c r="A22" s="1" t="s">
        <v>9</v>
      </c>
      <c r="B22" s="1" t="s">
        <v>10</v>
      </c>
      <c r="C22" s="1" t="s">
        <v>11</v>
      </c>
      <c r="D22" s="5">
        <v>1674</v>
      </c>
      <c r="E22" s="5">
        <v>1674</v>
      </c>
      <c r="F22" s="1" t="s">
        <v>186</v>
      </c>
      <c r="G22" s="1" t="s">
        <v>178</v>
      </c>
      <c r="H22" s="6">
        <v>39933</v>
      </c>
      <c r="I22">
        <v>0</v>
      </c>
      <c r="J22" s="1" t="s">
        <v>14</v>
      </c>
    </row>
    <row r="23" spans="1:10">
      <c r="A23" s="1" t="s">
        <v>9</v>
      </c>
      <c r="B23" s="1" t="s">
        <v>10</v>
      </c>
      <c r="C23" s="1" t="s">
        <v>11</v>
      </c>
      <c r="D23" s="5">
        <v>1400</v>
      </c>
      <c r="E23" s="5">
        <v>1400</v>
      </c>
      <c r="F23" s="1" t="s">
        <v>187</v>
      </c>
      <c r="G23" s="1" t="s">
        <v>180</v>
      </c>
      <c r="H23" s="6">
        <v>39933</v>
      </c>
      <c r="I23">
        <v>0</v>
      </c>
      <c r="J23" s="1" t="s">
        <v>14</v>
      </c>
    </row>
    <row r="24" spans="1:10">
      <c r="A24" s="1" t="s">
        <v>9</v>
      </c>
      <c r="B24" s="1" t="s">
        <v>10</v>
      </c>
      <c r="C24" s="1" t="s">
        <v>11</v>
      </c>
      <c r="D24" s="5">
        <v>526.74</v>
      </c>
      <c r="E24" s="5">
        <v>526.74</v>
      </c>
      <c r="F24" s="1" t="s">
        <v>188</v>
      </c>
      <c r="G24" s="1" t="s">
        <v>13</v>
      </c>
      <c r="H24" s="6">
        <v>39933</v>
      </c>
      <c r="I24">
        <v>0</v>
      </c>
      <c r="J24" s="1" t="s">
        <v>14</v>
      </c>
    </row>
    <row r="25" spans="1:10">
      <c r="A25" s="1" t="s">
        <v>9</v>
      </c>
      <c r="B25" s="1" t="s">
        <v>10</v>
      </c>
      <c r="C25" s="1" t="s">
        <v>11</v>
      </c>
      <c r="D25" s="5">
        <v>345.91</v>
      </c>
      <c r="E25" s="5">
        <v>345.91</v>
      </c>
      <c r="F25" s="1" t="s">
        <v>188</v>
      </c>
      <c r="G25" s="1" t="s">
        <v>13</v>
      </c>
      <c r="H25" s="6">
        <v>39933</v>
      </c>
      <c r="I25">
        <v>0</v>
      </c>
      <c r="J25" s="1" t="s">
        <v>14</v>
      </c>
    </row>
    <row r="26" spans="1:10">
      <c r="A26" s="1" t="s">
        <v>9</v>
      </c>
      <c r="B26" s="1" t="s">
        <v>10</v>
      </c>
      <c r="C26" s="1" t="s">
        <v>11</v>
      </c>
      <c r="D26" s="5">
        <v>138.47999999999999</v>
      </c>
      <c r="E26" s="5">
        <v>138.47999999999999</v>
      </c>
      <c r="F26" s="1" t="s">
        <v>189</v>
      </c>
      <c r="G26" s="1" t="s">
        <v>19</v>
      </c>
      <c r="H26" s="6">
        <v>39933</v>
      </c>
      <c r="I26">
        <v>0</v>
      </c>
      <c r="J26" s="1" t="s">
        <v>14</v>
      </c>
    </row>
    <row r="27" spans="1:10">
      <c r="A27" s="1" t="s">
        <v>9</v>
      </c>
      <c r="B27" s="1" t="s">
        <v>10</v>
      </c>
      <c r="C27" s="1" t="s">
        <v>11</v>
      </c>
      <c r="D27" s="5">
        <v>200.56</v>
      </c>
      <c r="E27" s="5">
        <v>200.56</v>
      </c>
      <c r="F27" s="1" t="s">
        <v>190</v>
      </c>
      <c r="G27" s="1" t="s">
        <v>52</v>
      </c>
      <c r="H27" s="6">
        <v>39933</v>
      </c>
      <c r="I27">
        <v>0</v>
      </c>
      <c r="J27" s="1" t="s">
        <v>14</v>
      </c>
    </row>
    <row r="28" spans="1:10">
      <c r="A28" s="1" t="s">
        <v>9</v>
      </c>
      <c r="B28" s="1" t="s">
        <v>10</v>
      </c>
      <c r="C28" s="1" t="s">
        <v>11</v>
      </c>
      <c r="D28" s="5">
        <v>163.19999999999999</v>
      </c>
      <c r="E28" s="5">
        <v>163.19999999999999</v>
      </c>
      <c r="F28" s="1" t="s">
        <v>191</v>
      </c>
      <c r="G28" s="1" t="s">
        <v>22</v>
      </c>
      <c r="H28" s="6">
        <v>39933</v>
      </c>
      <c r="I28">
        <v>0</v>
      </c>
      <c r="J28" s="1" t="s">
        <v>14</v>
      </c>
    </row>
    <row r="29" spans="1:10">
      <c r="A29" s="1" t="s">
        <v>9</v>
      </c>
      <c r="B29" s="1" t="s">
        <v>10</v>
      </c>
      <c r="C29" s="1" t="s">
        <v>11</v>
      </c>
      <c r="D29" s="5">
        <v>470.8</v>
      </c>
      <c r="E29" s="5">
        <v>470.8</v>
      </c>
      <c r="F29" s="1" t="s">
        <v>192</v>
      </c>
      <c r="G29" s="1" t="s">
        <v>193</v>
      </c>
      <c r="H29" s="6">
        <v>39933</v>
      </c>
      <c r="I29">
        <v>0</v>
      </c>
      <c r="J29" s="1" t="s">
        <v>14</v>
      </c>
    </row>
    <row r="30" spans="1:10">
      <c r="A30" s="1" t="s">
        <v>9</v>
      </c>
      <c r="B30" s="1" t="s">
        <v>10</v>
      </c>
      <c r="C30" s="1" t="s">
        <v>11</v>
      </c>
      <c r="D30" s="5">
        <v>2168.8200000000002</v>
      </c>
      <c r="E30" s="5">
        <v>2168.8200000000002</v>
      </c>
      <c r="F30" s="1" t="s">
        <v>194</v>
      </c>
      <c r="G30" s="1" t="s">
        <v>25</v>
      </c>
      <c r="H30" s="6">
        <v>39933</v>
      </c>
      <c r="I30">
        <v>0</v>
      </c>
      <c r="J30" s="1" t="s">
        <v>14</v>
      </c>
    </row>
    <row r="31" spans="1:10">
      <c r="A31" s="1" t="s">
        <v>9</v>
      </c>
      <c r="B31" s="1" t="s">
        <v>10</v>
      </c>
      <c r="C31" s="1" t="s">
        <v>11</v>
      </c>
      <c r="D31" s="5">
        <v>510.03</v>
      </c>
      <c r="E31" s="5">
        <v>510.03</v>
      </c>
      <c r="F31" s="1" t="s">
        <v>195</v>
      </c>
      <c r="G31" s="1" t="s">
        <v>196</v>
      </c>
      <c r="H31" s="6">
        <v>39933</v>
      </c>
      <c r="I31">
        <v>0</v>
      </c>
      <c r="J31" s="1" t="s">
        <v>14</v>
      </c>
    </row>
    <row r="32" spans="1:10">
      <c r="A32" s="1" t="s">
        <v>9</v>
      </c>
      <c r="B32" s="1" t="s">
        <v>10</v>
      </c>
      <c r="C32" s="1" t="s">
        <v>11</v>
      </c>
      <c r="D32" s="5">
        <v>96.34</v>
      </c>
      <c r="E32" s="5">
        <v>96.34</v>
      </c>
      <c r="F32" s="1" t="s">
        <v>197</v>
      </c>
      <c r="G32" s="1" t="s">
        <v>19</v>
      </c>
      <c r="H32" s="6">
        <v>39903</v>
      </c>
      <c r="I32">
        <v>0</v>
      </c>
      <c r="J32" s="1" t="s">
        <v>14</v>
      </c>
    </row>
    <row r="33" spans="1:10">
      <c r="A33" s="1" t="s">
        <v>9</v>
      </c>
      <c r="B33" s="1" t="s">
        <v>10</v>
      </c>
      <c r="C33" s="1" t="s">
        <v>11</v>
      </c>
      <c r="D33" s="5">
        <v>8049.17</v>
      </c>
      <c r="E33" s="5">
        <v>8049.17</v>
      </c>
      <c r="F33" s="1" t="s">
        <v>12</v>
      </c>
      <c r="G33" s="1" t="s">
        <v>13</v>
      </c>
      <c r="H33" s="6">
        <v>39964</v>
      </c>
      <c r="I33">
        <v>0</v>
      </c>
      <c r="J33" s="1" t="s">
        <v>14</v>
      </c>
    </row>
    <row r="34" spans="1:10">
      <c r="A34" s="1" t="s">
        <v>9</v>
      </c>
      <c r="B34" s="1" t="s">
        <v>10</v>
      </c>
      <c r="C34" s="1" t="s">
        <v>11</v>
      </c>
      <c r="D34" s="5">
        <v>295.27999999999997</v>
      </c>
      <c r="E34" s="5">
        <v>295.27999999999997</v>
      </c>
      <c r="F34" s="1" t="s">
        <v>16</v>
      </c>
      <c r="G34" s="1" t="s">
        <v>13</v>
      </c>
      <c r="H34" s="6">
        <v>39964</v>
      </c>
      <c r="I34">
        <v>0</v>
      </c>
      <c r="J34" s="1" t="s">
        <v>14</v>
      </c>
    </row>
    <row r="35" spans="1:10">
      <c r="A35" s="1" t="s">
        <v>9</v>
      </c>
      <c r="B35" s="1" t="s">
        <v>10</v>
      </c>
      <c r="C35" s="1" t="s">
        <v>11</v>
      </c>
      <c r="D35" s="5">
        <v>223</v>
      </c>
      <c r="E35" s="5">
        <v>223</v>
      </c>
      <c r="F35" s="1" t="s">
        <v>16</v>
      </c>
      <c r="G35" s="1" t="s">
        <v>13</v>
      </c>
      <c r="H35" s="6">
        <v>39964</v>
      </c>
      <c r="I35">
        <v>0</v>
      </c>
      <c r="J35" s="1" t="s">
        <v>14</v>
      </c>
    </row>
    <row r="36" spans="1:10">
      <c r="A36" s="1" t="s">
        <v>9</v>
      </c>
      <c r="B36" s="1" t="s">
        <v>10</v>
      </c>
      <c r="C36" s="1" t="s">
        <v>11</v>
      </c>
      <c r="D36" s="5">
        <v>319.52</v>
      </c>
      <c r="E36" s="5">
        <v>319.52</v>
      </c>
      <c r="F36" s="1" t="s">
        <v>18</v>
      </c>
      <c r="G36" s="1" t="s">
        <v>19</v>
      </c>
      <c r="H36" s="6">
        <v>39964</v>
      </c>
      <c r="I36">
        <v>0</v>
      </c>
      <c r="J36" s="1" t="s">
        <v>14</v>
      </c>
    </row>
    <row r="37" spans="1:10">
      <c r="A37" s="1" t="s">
        <v>9</v>
      </c>
      <c r="B37" s="1" t="s">
        <v>10</v>
      </c>
      <c r="C37" s="1" t="s">
        <v>11</v>
      </c>
      <c r="D37" s="5">
        <v>291.13</v>
      </c>
      <c r="E37" s="5">
        <v>291.13</v>
      </c>
      <c r="F37" s="1" t="s">
        <v>198</v>
      </c>
      <c r="G37" s="1" t="s">
        <v>196</v>
      </c>
      <c r="H37" s="6">
        <v>39964</v>
      </c>
      <c r="I37">
        <v>0</v>
      </c>
      <c r="J37" s="1" t="s">
        <v>14</v>
      </c>
    </row>
    <row r="38" spans="1:10">
      <c r="A38" s="1" t="s">
        <v>9</v>
      </c>
      <c r="B38" s="1" t="s">
        <v>10</v>
      </c>
      <c r="C38" s="1" t="s">
        <v>11</v>
      </c>
      <c r="D38" s="5">
        <v>141.41999999999999</v>
      </c>
      <c r="E38" s="5">
        <v>141.41999999999999</v>
      </c>
      <c r="F38" s="1" t="s">
        <v>21</v>
      </c>
      <c r="G38" s="1" t="s">
        <v>22</v>
      </c>
      <c r="H38" s="6">
        <v>39964</v>
      </c>
      <c r="I38">
        <v>0</v>
      </c>
      <c r="J38" s="1" t="s">
        <v>14</v>
      </c>
    </row>
    <row r="39" spans="1:10">
      <c r="A39" s="1" t="s">
        <v>9</v>
      </c>
      <c r="B39" s="1" t="s">
        <v>10</v>
      </c>
      <c r="C39" s="1" t="s">
        <v>11</v>
      </c>
      <c r="D39" s="5">
        <v>1066.6199999999999</v>
      </c>
      <c r="E39" s="5">
        <v>1066.6199999999999</v>
      </c>
      <c r="F39" s="1" t="s">
        <v>24</v>
      </c>
      <c r="G39" s="1" t="s">
        <v>25</v>
      </c>
      <c r="H39" s="6">
        <v>39964</v>
      </c>
      <c r="I39">
        <v>0</v>
      </c>
      <c r="J39" s="1" t="s">
        <v>14</v>
      </c>
    </row>
    <row r="40" spans="1:10">
      <c r="A40" s="1" t="s">
        <v>9</v>
      </c>
      <c r="B40" s="1" t="s">
        <v>10</v>
      </c>
      <c r="C40" s="1" t="s">
        <v>11</v>
      </c>
      <c r="D40" s="5">
        <v>505.5</v>
      </c>
      <c r="E40" s="5">
        <v>505.5</v>
      </c>
      <c r="F40" s="1" t="s">
        <v>58</v>
      </c>
      <c r="G40" s="1" t="s">
        <v>45</v>
      </c>
      <c r="H40" s="6">
        <v>39962</v>
      </c>
      <c r="I40">
        <v>0</v>
      </c>
      <c r="J40" s="1" t="s">
        <v>14</v>
      </c>
    </row>
    <row r="41" spans="1:10">
      <c r="A41" s="1" t="s">
        <v>9</v>
      </c>
      <c r="B41" s="1" t="s">
        <v>10</v>
      </c>
      <c r="C41" s="1" t="s">
        <v>11</v>
      </c>
      <c r="D41" s="5">
        <v>29.27</v>
      </c>
      <c r="E41" s="5">
        <v>29.27</v>
      </c>
      <c r="F41" s="1" t="s">
        <v>199</v>
      </c>
      <c r="G41" s="1" t="s">
        <v>200</v>
      </c>
      <c r="H41" s="6">
        <v>39883</v>
      </c>
      <c r="I41">
        <v>0</v>
      </c>
      <c r="J41" s="1" t="s">
        <v>106</v>
      </c>
    </row>
    <row r="42" spans="1:10">
      <c r="A42" s="1" t="s">
        <v>9</v>
      </c>
      <c r="B42" s="1" t="s">
        <v>10</v>
      </c>
      <c r="C42" s="1" t="s">
        <v>11</v>
      </c>
      <c r="D42" s="5">
        <v>5.92</v>
      </c>
      <c r="E42" s="5">
        <v>5.92</v>
      </c>
      <c r="F42" s="1" t="s">
        <v>199</v>
      </c>
      <c r="G42" s="1" t="s">
        <v>200</v>
      </c>
      <c r="H42" s="6">
        <v>39883</v>
      </c>
      <c r="I42">
        <v>0</v>
      </c>
      <c r="J42" s="1" t="s">
        <v>106</v>
      </c>
    </row>
    <row r="43" spans="1:10">
      <c r="A43" s="1" t="s">
        <v>9</v>
      </c>
      <c r="B43" s="1" t="s">
        <v>10</v>
      </c>
      <c r="C43" s="1" t="s">
        <v>11</v>
      </c>
      <c r="D43" s="5">
        <v>5.15</v>
      </c>
      <c r="E43" s="5">
        <v>5.15</v>
      </c>
      <c r="F43" s="1" t="s">
        <v>199</v>
      </c>
      <c r="G43" s="1" t="s">
        <v>200</v>
      </c>
      <c r="H43" s="6">
        <v>39883</v>
      </c>
      <c r="I43">
        <v>0</v>
      </c>
      <c r="J43" s="1" t="s">
        <v>106</v>
      </c>
    </row>
    <row r="44" spans="1:10">
      <c r="A44" s="1" t="s">
        <v>9</v>
      </c>
      <c r="B44" s="1" t="s">
        <v>10</v>
      </c>
      <c r="C44" s="1" t="s">
        <v>11</v>
      </c>
      <c r="D44" s="5">
        <v>7.86</v>
      </c>
      <c r="E44" s="5">
        <v>7.86</v>
      </c>
      <c r="F44" s="1" t="s">
        <v>199</v>
      </c>
      <c r="G44" s="1" t="s">
        <v>200</v>
      </c>
      <c r="H44" s="6">
        <v>39883</v>
      </c>
      <c r="I44">
        <v>0</v>
      </c>
      <c r="J44" s="1" t="s">
        <v>106</v>
      </c>
    </row>
    <row r="45" spans="1:10">
      <c r="A45" s="1" t="s">
        <v>9</v>
      </c>
      <c r="B45" s="1" t="s">
        <v>10</v>
      </c>
      <c r="C45" s="1" t="s">
        <v>11</v>
      </c>
      <c r="D45" s="5">
        <v>3.93</v>
      </c>
      <c r="E45" s="5">
        <v>3.93</v>
      </c>
      <c r="F45" s="1" t="s">
        <v>201</v>
      </c>
      <c r="G45" s="1" t="s">
        <v>200</v>
      </c>
      <c r="H45" s="6">
        <v>39885</v>
      </c>
      <c r="I45">
        <v>0</v>
      </c>
      <c r="J45" s="1" t="s">
        <v>106</v>
      </c>
    </row>
    <row r="46" spans="1:10">
      <c r="A46" s="1" t="s">
        <v>9</v>
      </c>
      <c r="B46" s="1" t="s">
        <v>10</v>
      </c>
      <c r="C46" s="1" t="s">
        <v>11</v>
      </c>
      <c r="D46" s="5">
        <v>5100</v>
      </c>
      <c r="E46" s="5">
        <v>5100</v>
      </c>
      <c r="G46" s="1" t="s">
        <v>105</v>
      </c>
      <c r="H46" s="6">
        <v>39905</v>
      </c>
      <c r="I46">
        <v>0</v>
      </c>
      <c r="J46" s="1" t="s">
        <v>106</v>
      </c>
    </row>
    <row r="47" spans="1:10">
      <c r="A47" s="1" t="s">
        <v>9</v>
      </c>
      <c r="B47" s="1" t="s">
        <v>10</v>
      </c>
      <c r="C47" s="1" t="s">
        <v>11</v>
      </c>
      <c r="D47" s="5">
        <v>2500</v>
      </c>
      <c r="E47" s="5">
        <v>2500</v>
      </c>
      <c r="G47" s="1" t="s">
        <v>105</v>
      </c>
      <c r="H47" s="6">
        <v>39905</v>
      </c>
      <c r="I47">
        <v>0</v>
      </c>
      <c r="J47" s="1" t="s">
        <v>106</v>
      </c>
    </row>
    <row r="48" spans="1:10">
      <c r="A48" s="1" t="s">
        <v>9</v>
      </c>
      <c r="B48" s="1" t="s">
        <v>10</v>
      </c>
      <c r="C48" s="1" t="s">
        <v>11</v>
      </c>
      <c r="D48" s="5">
        <v>160</v>
      </c>
      <c r="E48" s="5">
        <v>160</v>
      </c>
      <c r="G48" s="1" t="s">
        <v>105</v>
      </c>
      <c r="H48" s="6">
        <v>39905</v>
      </c>
      <c r="I48">
        <v>0</v>
      </c>
      <c r="J48" s="1" t="s">
        <v>106</v>
      </c>
    </row>
    <row r="49" spans="1:10">
      <c r="A49" s="1" t="s">
        <v>9</v>
      </c>
      <c r="B49" s="1" t="s">
        <v>10</v>
      </c>
      <c r="C49" s="1" t="s">
        <v>11</v>
      </c>
      <c r="D49" s="5">
        <v>34.57</v>
      </c>
      <c r="E49" s="5">
        <v>34.57</v>
      </c>
      <c r="F49" s="1" t="s">
        <v>202</v>
      </c>
      <c r="G49" s="1" t="s">
        <v>203</v>
      </c>
      <c r="H49" s="6">
        <v>39919</v>
      </c>
      <c r="I49">
        <v>0</v>
      </c>
      <c r="J49" s="1" t="s">
        <v>106</v>
      </c>
    </row>
    <row r="50" spans="1:10">
      <c r="A50" s="1" t="s">
        <v>9</v>
      </c>
      <c r="B50" s="1" t="s">
        <v>10</v>
      </c>
      <c r="C50" s="1" t="s">
        <v>11</v>
      </c>
      <c r="D50" s="5">
        <v>12.79</v>
      </c>
      <c r="E50" s="5">
        <v>12.79</v>
      </c>
      <c r="F50" s="1" t="s">
        <v>202</v>
      </c>
      <c r="G50" s="1" t="s">
        <v>203</v>
      </c>
      <c r="H50" s="6">
        <v>39919</v>
      </c>
      <c r="I50">
        <v>0</v>
      </c>
      <c r="J50" s="1" t="s">
        <v>106</v>
      </c>
    </row>
    <row r="51" spans="1:10">
      <c r="A51" s="1" t="s">
        <v>9</v>
      </c>
      <c r="B51" s="1" t="s">
        <v>10</v>
      </c>
      <c r="C51" s="1" t="s">
        <v>11</v>
      </c>
      <c r="D51" s="5">
        <v>9.52</v>
      </c>
      <c r="E51" s="5">
        <v>9.52</v>
      </c>
      <c r="F51" s="1" t="s">
        <v>202</v>
      </c>
      <c r="G51" s="1" t="s">
        <v>203</v>
      </c>
      <c r="H51" s="6">
        <v>39919</v>
      </c>
      <c r="I51">
        <v>0</v>
      </c>
      <c r="J51" s="1" t="s">
        <v>106</v>
      </c>
    </row>
    <row r="52" spans="1:10">
      <c r="A52" s="1" t="s">
        <v>9</v>
      </c>
      <c r="B52" s="1" t="s">
        <v>10</v>
      </c>
      <c r="C52" s="1" t="s">
        <v>165</v>
      </c>
      <c r="D52" s="5">
        <v>770.32</v>
      </c>
      <c r="E52" s="5">
        <v>770.32</v>
      </c>
      <c r="F52" s="1" t="s">
        <v>204</v>
      </c>
      <c r="G52" s="1" t="s">
        <v>205</v>
      </c>
      <c r="H52" s="6">
        <v>39906</v>
      </c>
      <c r="I52">
        <v>0</v>
      </c>
      <c r="J52" s="1" t="s">
        <v>164</v>
      </c>
    </row>
    <row r="53" spans="1:10">
      <c r="A53" s="1" t="s">
        <v>9</v>
      </c>
      <c r="B53" s="1" t="s">
        <v>10</v>
      </c>
      <c r="C53" s="1" t="s">
        <v>165</v>
      </c>
      <c r="D53" s="5">
        <v>45</v>
      </c>
      <c r="E53" s="5">
        <v>45</v>
      </c>
      <c r="F53" s="1" t="s">
        <v>206</v>
      </c>
      <c r="G53" s="1" t="s">
        <v>205</v>
      </c>
      <c r="H53" s="6">
        <v>39891</v>
      </c>
      <c r="I53">
        <v>0</v>
      </c>
      <c r="J53" s="1" t="s">
        <v>164</v>
      </c>
    </row>
    <row r="54" spans="1:10">
      <c r="A54" s="1" t="s">
        <v>9</v>
      </c>
      <c r="B54" s="1" t="s">
        <v>10</v>
      </c>
      <c r="C54" s="1" t="s">
        <v>165</v>
      </c>
      <c r="D54" s="5">
        <v>210</v>
      </c>
      <c r="E54" s="5">
        <v>210</v>
      </c>
      <c r="F54" s="1" t="s">
        <v>207</v>
      </c>
      <c r="G54" s="1" t="s">
        <v>205</v>
      </c>
      <c r="H54" s="6">
        <v>39903</v>
      </c>
      <c r="I54">
        <v>0</v>
      </c>
      <c r="J54" s="1" t="s">
        <v>164</v>
      </c>
    </row>
    <row r="55" spans="1:10">
      <c r="A55" s="1" t="s">
        <v>9</v>
      </c>
      <c r="B55" s="1" t="s">
        <v>10</v>
      </c>
      <c r="C55" s="1" t="s">
        <v>165</v>
      </c>
      <c r="D55" s="5">
        <v>572</v>
      </c>
      <c r="E55" s="5">
        <v>572</v>
      </c>
      <c r="F55" s="1" t="s">
        <v>207</v>
      </c>
      <c r="G55" s="1" t="s">
        <v>205</v>
      </c>
      <c r="H55" s="6">
        <v>39903</v>
      </c>
      <c r="I55">
        <v>0</v>
      </c>
      <c r="J55" s="1" t="s">
        <v>164</v>
      </c>
    </row>
    <row r="56" spans="1:10">
      <c r="A56" s="1" t="s">
        <v>9</v>
      </c>
      <c r="B56" s="1" t="s">
        <v>10</v>
      </c>
      <c r="C56" s="1" t="s">
        <v>165</v>
      </c>
      <c r="D56" s="5">
        <v>13.52</v>
      </c>
      <c r="E56" s="5">
        <v>13.52</v>
      </c>
      <c r="F56" s="1" t="s">
        <v>207</v>
      </c>
      <c r="G56" s="1" t="s">
        <v>205</v>
      </c>
      <c r="H56" s="6">
        <v>39903</v>
      </c>
      <c r="I56">
        <v>0</v>
      </c>
      <c r="J56" s="1" t="s">
        <v>164</v>
      </c>
    </row>
    <row r="57" spans="1:10">
      <c r="A57" s="1" t="s">
        <v>9</v>
      </c>
      <c r="B57" s="1" t="s">
        <v>10</v>
      </c>
      <c r="C57" s="1" t="s">
        <v>11</v>
      </c>
      <c r="D57" s="5">
        <v>120.9</v>
      </c>
      <c r="E57" s="5">
        <v>120.9</v>
      </c>
      <c r="F57" s="1" t="s">
        <v>142</v>
      </c>
      <c r="G57" s="1" t="s">
        <v>143</v>
      </c>
      <c r="H57" s="6">
        <v>39953</v>
      </c>
      <c r="I57">
        <v>0</v>
      </c>
      <c r="J57" s="1" t="s">
        <v>106</v>
      </c>
    </row>
    <row r="58" spans="1:10">
      <c r="A58" s="1" t="s">
        <v>9</v>
      </c>
      <c r="B58" s="1" t="s">
        <v>10</v>
      </c>
      <c r="C58" s="1" t="s">
        <v>11</v>
      </c>
      <c r="D58" s="5">
        <v>68.2</v>
      </c>
      <c r="E58" s="5">
        <v>68.2</v>
      </c>
      <c r="F58" s="1" t="s">
        <v>142</v>
      </c>
      <c r="G58" s="1" t="s">
        <v>143</v>
      </c>
      <c r="H58" s="6">
        <v>39953</v>
      </c>
      <c r="I58">
        <v>0</v>
      </c>
      <c r="J58" s="1" t="s">
        <v>106</v>
      </c>
    </row>
    <row r="59" spans="1:10">
      <c r="A59" s="1" t="s">
        <v>9</v>
      </c>
      <c r="B59" s="1" t="s">
        <v>10</v>
      </c>
      <c r="C59" s="1" t="s">
        <v>11</v>
      </c>
      <c r="D59" s="5">
        <v>68.2</v>
      </c>
      <c r="E59" s="5">
        <v>68.2</v>
      </c>
      <c r="F59" s="1" t="s">
        <v>142</v>
      </c>
      <c r="G59" s="1" t="s">
        <v>143</v>
      </c>
      <c r="H59" s="6">
        <v>39953</v>
      </c>
      <c r="I59">
        <v>0</v>
      </c>
      <c r="J59" s="1" t="s">
        <v>106</v>
      </c>
    </row>
    <row r="60" spans="1:10">
      <c r="A60" s="1" t="s">
        <v>9</v>
      </c>
      <c r="B60" s="1" t="s">
        <v>10</v>
      </c>
      <c r="C60" s="1" t="s">
        <v>11</v>
      </c>
      <c r="D60" s="5">
        <v>121.68</v>
      </c>
      <c r="E60" s="5">
        <v>121.68</v>
      </c>
      <c r="F60" s="1" t="s">
        <v>208</v>
      </c>
      <c r="G60" s="1" t="s">
        <v>174</v>
      </c>
      <c r="H60" s="6">
        <v>39874</v>
      </c>
      <c r="I60">
        <v>0</v>
      </c>
      <c r="J60" s="1" t="s">
        <v>106</v>
      </c>
    </row>
    <row r="61" spans="1:10">
      <c r="A61" s="1" t="s">
        <v>9</v>
      </c>
      <c r="B61" s="1" t="s">
        <v>10</v>
      </c>
      <c r="C61" s="1" t="s">
        <v>11</v>
      </c>
      <c r="D61" s="5">
        <v>11.9</v>
      </c>
      <c r="E61" s="5">
        <v>11.9</v>
      </c>
      <c r="F61" s="1" t="s">
        <v>208</v>
      </c>
      <c r="G61" s="1" t="s">
        <v>174</v>
      </c>
      <c r="H61" s="6">
        <v>39874</v>
      </c>
      <c r="I61">
        <v>0</v>
      </c>
      <c r="J61" s="1" t="s">
        <v>106</v>
      </c>
    </row>
    <row r="62" spans="1:10">
      <c r="A62" s="1" t="s">
        <v>9</v>
      </c>
      <c r="B62" s="1" t="s">
        <v>10</v>
      </c>
      <c r="C62" s="1" t="s">
        <v>11</v>
      </c>
      <c r="D62" s="5">
        <v>140</v>
      </c>
      <c r="E62" s="5">
        <v>140</v>
      </c>
      <c r="F62" s="1" t="s">
        <v>209</v>
      </c>
      <c r="G62" s="1" t="s">
        <v>210</v>
      </c>
      <c r="H62" s="6">
        <v>39874</v>
      </c>
      <c r="I62">
        <v>0</v>
      </c>
      <c r="J62" s="1" t="s">
        <v>106</v>
      </c>
    </row>
    <row r="63" spans="1:10">
      <c r="A63" s="1" t="s">
        <v>9</v>
      </c>
      <c r="B63" s="1" t="s">
        <v>10</v>
      </c>
      <c r="C63" s="1" t="s">
        <v>11</v>
      </c>
      <c r="D63" s="5">
        <v>98</v>
      </c>
      <c r="E63" s="5">
        <v>98</v>
      </c>
      <c r="F63" s="1" t="s">
        <v>211</v>
      </c>
      <c r="G63" s="1" t="s">
        <v>210</v>
      </c>
      <c r="H63" s="6">
        <v>39874</v>
      </c>
      <c r="I63">
        <v>0</v>
      </c>
      <c r="J63" s="1" t="s">
        <v>106</v>
      </c>
    </row>
    <row r="64" spans="1:10">
      <c r="A64" s="1" t="s">
        <v>9</v>
      </c>
      <c r="B64" s="1" t="s">
        <v>10</v>
      </c>
      <c r="C64" s="1" t="s">
        <v>11</v>
      </c>
      <c r="D64" s="5">
        <v>600</v>
      </c>
      <c r="E64" s="5">
        <v>600</v>
      </c>
      <c r="F64" s="1" t="s">
        <v>212</v>
      </c>
      <c r="G64" s="1" t="s">
        <v>210</v>
      </c>
      <c r="H64" s="6">
        <v>39910</v>
      </c>
      <c r="I64">
        <v>0</v>
      </c>
      <c r="J64" s="1" t="s">
        <v>106</v>
      </c>
    </row>
    <row r="65" spans="1:10">
      <c r="A65" s="1" t="s">
        <v>9</v>
      </c>
      <c r="B65" s="1" t="s">
        <v>10</v>
      </c>
      <c r="C65" s="1" t="s">
        <v>165</v>
      </c>
      <c r="D65" s="5">
        <v>582.73</v>
      </c>
      <c r="E65" s="5">
        <v>582.73</v>
      </c>
      <c r="F65" s="1" t="s">
        <v>213</v>
      </c>
      <c r="G65" s="1" t="s">
        <v>205</v>
      </c>
      <c r="H65" s="6">
        <v>39913</v>
      </c>
      <c r="I65">
        <v>0</v>
      </c>
      <c r="J65" s="1" t="s">
        <v>164</v>
      </c>
    </row>
    <row r="66" spans="1:10">
      <c r="A66" s="1" t="s">
        <v>9</v>
      </c>
      <c r="B66" s="1" t="s">
        <v>10</v>
      </c>
      <c r="C66" s="1" t="s">
        <v>11</v>
      </c>
      <c r="D66" s="5">
        <v>540</v>
      </c>
      <c r="E66" s="5">
        <v>540</v>
      </c>
      <c r="F66" s="1" t="s">
        <v>214</v>
      </c>
      <c r="G66" s="1" t="s">
        <v>205</v>
      </c>
      <c r="H66" s="6">
        <v>39912</v>
      </c>
      <c r="I66">
        <v>0</v>
      </c>
      <c r="J66" s="1" t="s">
        <v>106</v>
      </c>
    </row>
    <row r="67" spans="1:10">
      <c r="A67" s="1" t="s">
        <v>9</v>
      </c>
      <c r="B67" s="1" t="s">
        <v>10</v>
      </c>
      <c r="C67" s="1" t="s">
        <v>11</v>
      </c>
      <c r="D67" s="5">
        <v>160.80000000000001</v>
      </c>
      <c r="E67" s="5">
        <v>160.80000000000001</v>
      </c>
      <c r="F67" s="1" t="s">
        <v>214</v>
      </c>
      <c r="G67" s="1" t="s">
        <v>205</v>
      </c>
      <c r="H67" s="6">
        <v>39912</v>
      </c>
      <c r="I67">
        <v>0</v>
      </c>
      <c r="J67" s="1" t="s">
        <v>106</v>
      </c>
    </row>
    <row r="68" spans="1:10">
      <c r="A68" s="1" t="s">
        <v>9</v>
      </c>
      <c r="B68" s="1" t="s">
        <v>10</v>
      </c>
      <c r="C68" s="1" t="s">
        <v>11</v>
      </c>
      <c r="D68" s="5">
        <v>27.66</v>
      </c>
      <c r="E68" s="5">
        <v>27.66</v>
      </c>
      <c r="F68" s="1" t="s">
        <v>214</v>
      </c>
      <c r="G68" s="1" t="s">
        <v>205</v>
      </c>
      <c r="H68" s="6">
        <v>39912</v>
      </c>
      <c r="I68">
        <v>0</v>
      </c>
      <c r="J68" s="1" t="s">
        <v>106</v>
      </c>
    </row>
    <row r="69" spans="1:10">
      <c r="A69" s="1" t="s">
        <v>9</v>
      </c>
      <c r="B69" s="1" t="s">
        <v>10</v>
      </c>
      <c r="C69" s="1" t="s">
        <v>11</v>
      </c>
      <c r="D69" s="5">
        <v>2614.08</v>
      </c>
      <c r="E69" s="5">
        <v>2614.08</v>
      </c>
      <c r="F69" s="1" t="s">
        <v>215</v>
      </c>
      <c r="G69" s="1" t="s">
        <v>216</v>
      </c>
      <c r="H69" s="6">
        <v>39955</v>
      </c>
      <c r="I69">
        <v>0</v>
      </c>
      <c r="J69" s="1" t="s">
        <v>106</v>
      </c>
    </row>
    <row r="70" spans="1:10">
      <c r="A70" s="1" t="s">
        <v>9</v>
      </c>
      <c r="B70" s="1" t="s">
        <v>10</v>
      </c>
      <c r="C70" s="1" t="s">
        <v>11</v>
      </c>
      <c r="D70" s="5">
        <v>653.52</v>
      </c>
      <c r="E70" s="5">
        <v>653.52</v>
      </c>
      <c r="F70" s="1" t="s">
        <v>215</v>
      </c>
      <c r="G70" s="1" t="s">
        <v>216</v>
      </c>
      <c r="H70" s="6">
        <v>39955</v>
      </c>
      <c r="I70">
        <v>0</v>
      </c>
      <c r="J70" s="1" t="s">
        <v>106</v>
      </c>
    </row>
    <row r="71" spans="1:10">
      <c r="A71" s="1" t="s">
        <v>9</v>
      </c>
      <c r="B71" s="1" t="s">
        <v>10</v>
      </c>
      <c r="C71" s="1" t="s">
        <v>11</v>
      </c>
      <c r="D71" s="5">
        <v>85</v>
      </c>
      <c r="E71" s="5">
        <v>85</v>
      </c>
      <c r="F71" s="1" t="s">
        <v>215</v>
      </c>
      <c r="G71" s="1" t="s">
        <v>216</v>
      </c>
      <c r="H71" s="6">
        <v>39955</v>
      </c>
      <c r="I71">
        <v>0</v>
      </c>
      <c r="J71" s="1" t="s">
        <v>106</v>
      </c>
    </row>
    <row r="72" spans="1:10">
      <c r="A72" s="1" t="s">
        <v>9</v>
      </c>
      <c r="B72" s="1" t="s">
        <v>10</v>
      </c>
      <c r="C72" s="1" t="s">
        <v>11</v>
      </c>
      <c r="D72" s="5">
        <v>615.6</v>
      </c>
      <c r="E72" s="5">
        <v>615.6</v>
      </c>
      <c r="F72" s="1" t="s">
        <v>217</v>
      </c>
      <c r="G72" s="1" t="s">
        <v>218</v>
      </c>
      <c r="H72" s="6">
        <v>39952</v>
      </c>
      <c r="I72">
        <v>0</v>
      </c>
      <c r="J72" s="1" t="s">
        <v>106</v>
      </c>
    </row>
    <row r="73" spans="1:10">
      <c r="A73" s="1" t="s">
        <v>9</v>
      </c>
      <c r="B73" s="1" t="s">
        <v>10</v>
      </c>
      <c r="C73" s="1" t="s">
        <v>219</v>
      </c>
      <c r="D73" s="5">
        <v>287.8</v>
      </c>
      <c r="E73" s="5">
        <v>287.8</v>
      </c>
      <c r="F73" s="1" t="s">
        <v>217</v>
      </c>
      <c r="G73" s="1" t="s">
        <v>218</v>
      </c>
      <c r="H73" s="6">
        <v>39952</v>
      </c>
      <c r="I73">
        <v>0</v>
      </c>
      <c r="J73" s="1" t="s">
        <v>106</v>
      </c>
    </row>
    <row r="74" spans="1:10">
      <c r="A74" s="1" t="s">
        <v>9</v>
      </c>
      <c r="B74" s="1" t="s">
        <v>10</v>
      </c>
      <c r="C74" s="1" t="s">
        <v>11</v>
      </c>
      <c r="D74" s="5">
        <v>5600</v>
      </c>
      <c r="E74" s="5">
        <v>5600</v>
      </c>
      <c r="F74" s="1" t="s">
        <v>220</v>
      </c>
      <c r="G74" s="1" t="s">
        <v>221</v>
      </c>
      <c r="H74" s="6">
        <v>39905</v>
      </c>
      <c r="I74">
        <v>0</v>
      </c>
      <c r="J74" s="1" t="s">
        <v>106</v>
      </c>
    </row>
    <row r="75" spans="1:10">
      <c r="A75" s="1" t="s">
        <v>9</v>
      </c>
      <c r="B75" s="1" t="s">
        <v>10</v>
      </c>
      <c r="C75" s="1" t="s">
        <v>11</v>
      </c>
      <c r="D75" s="5">
        <v>180</v>
      </c>
      <c r="E75" s="5">
        <v>180</v>
      </c>
      <c r="F75" s="1" t="s">
        <v>220</v>
      </c>
      <c r="G75" s="1" t="s">
        <v>221</v>
      </c>
      <c r="H75" s="6">
        <v>39905</v>
      </c>
      <c r="I75">
        <v>0</v>
      </c>
      <c r="J75" s="1" t="s">
        <v>106</v>
      </c>
    </row>
    <row r="76" spans="1:10">
      <c r="A76" s="1" t="s">
        <v>9</v>
      </c>
      <c r="B76" s="1" t="s">
        <v>10</v>
      </c>
      <c r="C76" s="1" t="s">
        <v>11</v>
      </c>
      <c r="D76" s="5">
        <v>6792</v>
      </c>
      <c r="E76" s="5">
        <v>6792</v>
      </c>
      <c r="F76" s="1" t="s">
        <v>222</v>
      </c>
      <c r="G76" s="1" t="s">
        <v>221</v>
      </c>
      <c r="H76" s="6">
        <v>39903</v>
      </c>
      <c r="I76">
        <v>0</v>
      </c>
      <c r="J76" s="1" t="s">
        <v>106</v>
      </c>
    </row>
    <row r="77" spans="1:10">
      <c r="A77" s="1" t="s">
        <v>9</v>
      </c>
      <c r="B77" s="1" t="s">
        <v>10</v>
      </c>
      <c r="C77" s="1" t="s">
        <v>11</v>
      </c>
      <c r="D77" s="5">
        <v>5320</v>
      </c>
      <c r="E77" s="5">
        <v>5320</v>
      </c>
      <c r="F77" s="1" t="s">
        <v>223</v>
      </c>
      <c r="G77" s="1" t="s">
        <v>221</v>
      </c>
      <c r="H77" s="6">
        <v>39910</v>
      </c>
      <c r="I77">
        <v>0</v>
      </c>
      <c r="J77" s="1" t="s">
        <v>106</v>
      </c>
    </row>
    <row r="78" spans="1:10">
      <c r="A78" s="1" t="s">
        <v>9</v>
      </c>
      <c r="B78" s="1" t="s">
        <v>10</v>
      </c>
      <c r="C78" s="1" t="s">
        <v>11</v>
      </c>
      <c r="D78" s="5">
        <v>1890</v>
      </c>
      <c r="E78" s="5">
        <v>1890</v>
      </c>
      <c r="F78" s="1" t="s">
        <v>223</v>
      </c>
      <c r="G78" s="1" t="s">
        <v>221</v>
      </c>
      <c r="H78" s="6">
        <v>39910</v>
      </c>
      <c r="I78">
        <v>0</v>
      </c>
      <c r="J78" s="1" t="s">
        <v>106</v>
      </c>
    </row>
    <row r="79" spans="1:10">
      <c r="A79" s="1" t="s">
        <v>9</v>
      </c>
      <c r="B79" s="1" t="s">
        <v>10</v>
      </c>
      <c r="C79" s="1" t="s">
        <v>11</v>
      </c>
      <c r="D79" s="5">
        <v>345.4</v>
      </c>
      <c r="E79" s="5">
        <v>345.4</v>
      </c>
      <c r="F79" s="1" t="s">
        <v>224</v>
      </c>
      <c r="G79" s="1" t="s">
        <v>221</v>
      </c>
      <c r="H79" s="6">
        <v>39959</v>
      </c>
      <c r="I79">
        <v>0</v>
      </c>
      <c r="J79" s="1" t="s">
        <v>106</v>
      </c>
    </row>
    <row r="80" spans="1:10">
      <c r="A80" s="1" t="s">
        <v>9</v>
      </c>
      <c r="B80" s="1" t="s">
        <v>10</v>
      </c>
      <c r="C80" s="1" t="s">
        <v>11</v>
      </c>
      <c r="D80" s="5">
        <v>552.64</v>
      </c>
      <c r="E80" s="5">
        <v>552.64</v>
      </c>
      <c r="F80" s="1" t="s">
        <v>224</v>
      </c>
      <c r="G80" s="1" t="s">
        <v>221</v>
      </c>
      <c r="H80" s="6">
        <v>39959</v>
      </c>
      <c r="I80">
        <v>0</v>
      </c>
      <c r="J80" s="1" t="s">
        <v>106</v>
      </c>
    </row>
    <row r="81" spans="1:10">
      <c r="A81" s="1" t="s">
        <v>9</v>
      </c>
      <c r="B81" s="1" t="s">
        <v>10</v>
      </c>
      <c r="C81" s="1" t="s">
        <v>11</v>
      </c>
      <c r="D81" s="5">
        <v>540</v>
      </c>
      <c r="E81" s="5">
        <v>540</v>
      </c>
      <c r="F81" s="1" t="s">
        <v>224</v>
      </c>
      <c r="G81" s="1" t="s">
        <v>221</v>
      </c>
      <c r="H81" s="6">
        <v>39959</v>
      </c>
      <c r="I81">
        <v>0</v>
      </c>
      <c r="J81" s="1" t="s">
        <v>106</v>
      </c>
    </row>
    <row r="82" spans="1:10">
      <c r="A82" s="1" t="s">
        <v>9</v>
      </c>
      <c r="B82" s="1" t="s">
        <v>10</v>
      </c>
      <c r="C82" s="1" t="s">
        <v>11</v>
      </c>
      <c r="D82" s="5">
        <v>510</v>
      </c>
      <c r="E82" s="5">
        <v>510</v>
      </c>
      <c r="F82" s="1" t="s">
        <v>224</v>
      </c>
      <c r="G82" s="1" t="s">
        <v>221</v>
      </c>
      <c r="H82" s="6">
        <v>39959</v>
      </c>
      <c r="I82">
        <v>0</v>
      </c>
      <c r="J82" s="1" t="s">
        <v>106</v>
      </c>
    </row>
    <row r="83" spans="1:10">
      <c r="A83" s="1" t="s">
        <v>9</v>
      </c>
      <c r="B83" s="1" t="s">
        <v>10</v>
      </c>
      <c r="C83" s="1" t="s">
        <v>11</v>
      </c>
      <c r="D83" s="5">
        <v>420</v>
      </c>
      <c r="E83" s="5">
        <v>420</v>
      </c>
      <c r="F83" s="1" t="s">
        <v>224</v>
      </c>
      <c r="G83" s="1" t="s">
        <v>221</v>
      </c>
      <c r="H83" s="6">
        <v>39959</v>
      </c>
      <c r="I83">
        <v>0</v>
      </c>
      <c r="J83" s="1" t="s">
        <v>106</v>
      </c>
    </row>
    <row r="84" spans="1:10">
      <c r="A84" s="1" t="s">
        <v>9</v>
      </c>
      <c r="B84" s="1" t="s">
        <v>10</v>
      </c>
      <c r="C84" s="1" t="s">
        <v>11</v>
      </c>
      <c r="D84" s="5">
        <v>570</v>
      </c>
      <c r="E84" s="5">
        <v>570</v>
      </c>
      <c r="F84" s="1" t="s">
        <v>224</v>
      </c>
      <c r="G84" s="1" t="s">
        <v>221</v>
      </c>
      <c r="H84" s="6">
        <v>39959</v>
      </c>
      <c r="I84">
        <v>0</v>
      </c>
      <c r="J84" s="1" t="s">
        <v>106</v>
      </c>
    </row>
    <row r="85" spans="1:10">
      <c r="A85" s="1" t="s">
        <v>9</v>
      </c>
      <c r="B85" s="1" t="s">
        <v>10</v>
      </c>
      <c r="C85" s="1" t="s">
        <v>11</v>
      </c>
      <c r="D85" s="5">
        <v>5040</v>
      </c>
      <c r="E85" s="5">
        <v>5040</v>
      </c>
      <c r="F85" s="1" t="s">
        <v>225</v>
      </c>
      <c r="G85" s="1" t="s">
        <v>221</v>
      </c>
      <c r="H85" s="6">
        <v>39962</v>
      </c>
      <c r="I85">
        <v>0</v>
      </c>
      <c r="J85" s="1" t="s">
        <v>106</v>
      </c>
    </row>
    <row r="86" spans="1:10">
      <c r="A86" s="1" t="s">
        <v>9</v>
      </c>
      <c r="B86" s="1" t="s">
        <v>10</v>
      </c>
      <c r="C86" s="1" t="s">
        <v>11</v>
      </c>
      <c r="D86" s="5">
        <v>1980</v>
      </c>
      <c r="E86" s="5">
        <v>1980</v>
      </c>
      <c r="F86" s="1" t="s">
        <v>226</v>
      </c>
      <c r="G86" s="1" t="s">
        <v>227</v>
      </c>
      <c r="H86" s="6">
        <v>39874</v>
      </c>
      <c r="I86">
        <v>0</v>
      </c>
      <c r="J86" s="1" t="s">
        <v>106</v>
      </c>
    </row>
    <row r="87" spans="1:10">
      <c r="A87" s="1" t="s">
        <v>9</v>
      </c>
      <c r="B87" s="1" t="s">
        <v>10</v>
      </c>
      <c r="C87" s="1" t="s">
        <v>11</v>
      </c>
      <c r="D87" s="5">
        <v>540</v>
      </c>
      <c r="E87" s="5">
        <v>540</v>
      </c>
      <c r="F87" s="1" t="s">
        <v>228</v>
      </c>
      <c r="G87" s="1" t="s">
        <v>227</v>
      </c>
      <c r="H87" s="6">
        <v>39910</v>
      </c>
      <c r="I87">
        <v>0</v>
      </c>
      <c r="J87" s="1" t="s">
        <v>106</v>
      </c>
    </row>
    <row r="88" spans="1:10">
      <c r="A88" s="1" t="s">
        <v>9</v>
      </c>
      <c r="B88" s="1" t="s">
        <v>10</v>
      </c>
      <c r="C88" s="1" t="s">
        <v>11</v>
      </c>
      <c r="D88" s="5">
        <v>20</v>
      </c>
      <c r="E88" s="5">
        <v>20</v>
      </c>
      <c r="F88" s="1" t="s">
        <v>228</v>
      </c>
      <c r="G88" s="1" t="s">
        <v>227</v>
      </c>
      <c r="H88" s="6">
        <v>39910</v>
      </c>
      <c r="I88">
        <v>0</v>
      </c>
      <c r="J88" s="1" t="s">
        <v>106</v>
      </c>
    </row>
    <row r="89" spans="1:10">
      <c r="D89" s="5">
        <f>SUM(D2:D88)</f>
        <v>143521.63</v>
      </c>
      <c r="E89" s="4"/>
      <c r="F89" s="3">
        <f>D89</f>
        <v>143521.63</v>
      </c>
    </row>
  </sheetData>
  <autoFilter ref="A1:J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36" workbookViewId="0">
      <selection activeCell="F56" sqref="F56"/>
    </sheetView>
  </sheetViews>
  <sheetFormatPr baseColWidth="10" defaultRowHeight="15" x14ac:dyDescent="0"/>
  <cols>
    <col min="6" max="6" width="11.5" bestFit="1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11">
      <c r="A2" s="1" t="s">
        <v>9</v>
      </c>
      <c r="B2" s="1" t="s">
        <v>10</v>
      </c>
      <c r="C2" s="1" t="s">
        <v>11</v>
      </c>
      <c r="D2">
        <v>8049.17</v>
      </c>
      <c r="E2">
        <v>8049.17</v>
      </c>
      <c r="F2" s="1" t="s">
        <v>12</v>
      </c>
      <c r="G2" s="1" t="s">
        <v>13</v>
      </c>
      <c r="H2" s="2">
        <v>39964</v>
      </c>
      <c r="I2">
        <v>0</v>
      </c>
      <c r="J2" s="1" t="s">
        <v>14</v>
      </c>
      <c r="K2" s="1" t="s">
        <v>15</v>
      </c>
    </row>
    <row r="3" spans="1:11">
      <c r="A3" s="1" t="s">
        <v>9</v>
      </c>
      <c r="B3" s="1" t="s">
        <v>10</v>
      </c>
      <c r="C3" s="1" t="s">
        <v>11</v>
      </c>
      <c r="D3">
        <v>295.27999999999997</v>
      </c>
      <c r="E3">
        <v>295.27999999999997</v>
      </c>
      <c r="F3" s="1" t="s">
        <v>16</v>
      </c>
      <c r="G3" s="1" t="s">
        <v>13</v>
      </c>
      <c r="H3" s="2">
        <v>39964</v>
      </c>
      <c r="I3">
        <v>0</v>
      </c>
      <c r="J3" s="1" t="s">
        <v>14</v>
      </c>
      <c r="K3" s="1" t="s">
        <v>17</v>
      </c>
    </row>
    <row r="4" spans="1:11">
      <c r="A4" s="1" t="s">
        <v>9</v>
      </c>
      <c r="B4" s="1" t="s">
        <v>10</v>
      </c>
      <c r="C4" s="1" t="s">
        <v>11</v>
      </c>
      <c r="D4">
        <v>223</v>
      </c>
      <c r="E4">
        <v>223</v>
      </c>
      <c r="F4" s="1" t="s">
        <v>16</v>
      </c>
      <c r="G4" s="1" t="s">
        <v>13</v>
      </c>
      <c r="H4" s="2">
        <v>39964</v>
      </c>
      <c r="I4">
        <v>0</v>
      </c>
      <c r="J4" s="1" t="s">
        <v>14</v>
      </c>
      <c r="K4" s="1" t="s">
        <v>17</v>
      </c>
    </row>
    <row r="5" spans="1:11">
      <c r="A5" s="1" t="s">
        <v>9</v>
      </c>
      <c r="B5" s="1" t="s">
        <v>10</v>
      </c>
      <c r="C5" s="1" t="s">
        <v>11</v>
      </c>
      <c r="D5">
        <v>319.52</v>
      </c>
      <c r="E5">
        <v>319.52</v>
      </c>
      <c r="F5" s="1" t="s">
        <v>18</v>
      </c>
      <c r="G5" s="1" t="s">
        <v>19</v>
      </c>
      <c r="H5" s="2">
        <v>39964</v>
      </c>
      <c r="I5">
        <v>0</v>
      </c>
      <c r="J5" s="1" t="s">
        <v>14</v>
      </c>
      <c r="K5" s="1" t="s">
        <v>20</v>
      </c>
    </row>
    <row r="6" spans="1:11">
      <c r="A6" s="1" t="s">
        <v>9</v>
      </c>
      <c r="B6" s="1" t="s">
        <v>10</v>
      </c>
      <c r="C6" s="1" t="s">
        <v>11</v>
      </c>
      <c r="D6">
        <v>141.41999999999999</v>
      </c>
      <c r="E6">
        <v>141.41999999999999</v>
      </c>
      <c r="F6" s="1" t="s">
        <v>21</v>
      </c>
      <c r="G6" s="1" t="s">
        <v>22</v>
      </c>
      <c r="H6" s="2">
        <v>39964</v>
      </c>
      <c r="I6">
        <v>0</v>
      </c>
      <c r="J6" s="1" t="s">
        <v>14</v>
      </c>
      <c r="K6" s="1" t="s">
        <v>23</v>
      </c>
    </row>
    <row r="7" spans="1:11">
      <c r="A7" s="1" t="s">
        <v>9</v>
      </c>
      <c r="B7" s="1" t="s">
        <v>10</v>
      </c>
      <c r="C7" s="1" t="s">
        <v>11</v>
      </c>
      <c r="D7">
        <v>1066.6199999999999</v>
      </c>
      <c r="E7">
        <v>1066.6199999999999</v>
      </c>
      <c r="F7" s="1" t="s">
        <v>24</v>
      </c>
      <c r="G7" s="1" t="s">
        <v>25</v>
      </c>
      <c r="H7" s="2">
        <v>39964</v>
      </c>
      <c r="I7">
        <v>0</v>
      </c>
      <c r="J7" s="1" t="s">
        <v>14</v>
      </c>
      <c r="K7" s="1" t="s">
        <v>26</v>
      </c>
    </row>
    <row r="8" spans="1:11">
      <c r="A8" s="1" t="s">
        <v>9</v>
      </c>
      <c r="B8" s="1" t="s">
        <v>10</v>
      </c>
      <c r="C8" s="1" t="s">
        <v>11</v>
      </c>
      <c r="D8">
        <v>5462.43</v>
      </c>
      <c r="E8">
        <v>5462.43</v>
      </c>
      <c r="F8" s="1" t="s">
        <v>27</v>
      </c>
      <c r="G8" s="1" t="s">
        <v>13</v>
      </c>
      <c r="H8" s="2">
        <v>39994</v>
      </c>
      <c r="I8">
        <v>0</v>
      </c>
      <c r="J8" s="1" t="s">
        <v>14</v>
      </c>
      <c r="K8" s="1" t="s">
        <v>28</v>
      </c>
    </row>
    <row r="9" spans="1:11">
      <c r="A9" s="1" t="s">
        <v>9</v>
      </c>
      <c r="B9" s="1" t="s">
        <v>10</v>
      </c>
      <c r="C9" s="1" t="s">
        <v>11</v>
      </c>
      <c r="D9">
        <v>17915.04</v>
      </c>
      <c r="E9">
        <v>17915.04</v>
      </c>
      <c r="F9" s="1" t="s">
        <v>29</v>
      </c>
      <c r="G9" s="1" t="s">
        <v>30</v>
      </c>
      <c r="H9" s="2">
        <v>39994</v>
      </c>
      <c r="I9">
        <v>0</v>
      </c>
      <c r="J9" s="1" t="s">
        <v>14</v>
      </c>
      <c r="K9" s="1" t="s">
        <v>31</v>
      </c>
    </row>
    <row r="10" spans="1:11">
      <c r="A10" s="1" t="s">
        <v>9</v>
      </c>
      <c r="B10" s="1" t="s">
        <v>10</v>
      </c>
      <c r="C10" s="1" t="s">
        <v>11</v>
      </c>
      <c r="D10">
        <v>583.4</v>
      </c>
      <c r="E10">
        <v>583.4</v>
      </c>
      <c r="F10" s="1" t="s">
        <v>32</v>
      </c>
      <c r="G10" s="1" t="s">
        <v>13</v>
      </c>
      <c r="H10" s="2">
        <v>39994</v>
      </c>
      <c r="I10">
        <v>0</v>
      </c>
      <c r="J10" s="1" t="s">
        <v>14</v>
      </c>
      <c r="K10" s="1" t="s">
        <v>33</v>
      </c>
    </row>
    <row r="11" spans="1:11">
      <c r="A11" s="1" t="s">
        <v>9</v>
      </c>
      <c r="B11" s="1" t="s">
        <v>10</v>
      </c>
      <c r="C11" s="1" t="s">
        <v>11</v>
      </c>
      <c r="D11">
        <v>1026.6300000000001</v>
      </c>
      <c r="E11">
        <v>1026.6300000000001</v>
      </c>
      <c r="F11" s="1" t="s">
        <v>32</v>
      </c>
      <c r="G11" s="1" t="s">
        <v>13</v>
      </c>
      <c r="H11" s="2">
        <v>39994</v>
      </c>
      <c r="I11">
        <v>0</v>
      </c>
      <c r="J11" s="1" t="s">
        <v>14</v>
      </c>
      <c r="K11" s="1" t="s">
        <v>33</v>
      </c>
    </row>
    <row r="12" spans="1:11">
      <c r="A12" s="1" t="s">
        <v>9</v>
      </c>
      <c r="B12" s="1" t="s">
        <v>10</v>
      </c>
      <c r="C12" s="1" t="s">
        <v>11</v>
      </c>
      <c r="D12">
        <v>812.01</v>
      </c>
      <c r="E12">
        <v>812.01</v>
      </c>
      <c r="F12" s="1" t="s">
        <v>34</v>
      </c>
      <c r="G12" s="1" t="s">
        <v>19</v>
      </c>
      <c r="H12" s="2">
        <v>39994</v>
      </c>
      <c r="I12">
        <v>0</v>
      </c>
      <c r="J12" s="1" t="s">
        <v>14</v>
      </c>
      <c r="K12" s="1" t="s">
        <v>35</v>
      </c>
    </row>
    <row r="13" spans="1:11">
      <c r="A13" s="1" t="s">
        <v>9</v>
      </c>
      <c r="B13" s="1" t="s">
        <v>10</v>
      </c>
      <c r="C13" s="1" t="s">
        <v>11</v>
      </c>
      <c r="D13">
        <v>332.11</v>
      </c>
      <c r="E13">
        <v>332.11</v>
      </c>
      <c r="F13" s="1" t="s">
        <v>36</v>
      </c>
      <c r="G13" s="1" t="s">
        <v>22</v>
      </c>
      <c r="H13" s="2">
        <v>39994</v>
      </c>
      <c r="I13">
        <v>0</v>
      </c>
      <c r="J13" s="1" t="s">
        <v>14</v>
      </c>
      <c r="K13" s="1" t="s">
        <v>37</v>
      </c>
    </row>
    <row r="14" spans="1:11">
      <c r="A14" s="1" t="s">
        <v>9</v>
      </c>
      <c r="B14" s="1" t="s">
        <v>10</v>
      </c>
      <c r="C14" s="1" t="s">
        <v>11</v>
      </c>
      <c r="D14">
        <v>2698.58</v>
      </c>
      <c r="E14">
        <v>2698.58</v>
      </c>
      <c r="F14" s="1" t="s">
        <v>38</v>
      </c>
      <c r="G14" s="1" t="s">
        <v>25</v>
      </c>
      <c r="H14" s="2">
        <v>39994</v>
      </c>
      <c r="I14">
        <v>0</v>
      </c>
      <c r="J14" s="1" t="s">
        <v>14</v>
      </c>
      <c r="K14" s="1" t="s">
        <v>39</v>
      </c>
    </row>
    <row r="15" spans="1:11">
      <c r="A15" s="1" t="s">
        <v>9</v>
      </c>
      <c r="B15" s="1" t="s">
        <v>10</v>
      </c>
      <c r="C15" s="1" t="s">
        <v>11</v>
      </c>
      <c r="D15">
        <v>8165.03</v>
      </c>
      <c r="E15">
        <v>8165.03</v>
      </c>
      <c r="F15" s="1" t="s">
        <v>40</v>
      </c>
      <c r="G15" s="1" t="s">
        <v>13</v>
      </c>
      <c r="H15" s="2">
        <v>40025</v>
      </c>
      <c r="I15">
        <v>0</v>
      </c>
      <c r="J15" s="1" t="s">
        <v>14</v>
      </c>
      <c r="K15" s="1" t="s">
        <v>41</v>
      </c>
    </row>
    <row r="16" spans="1:11">
      <c r="A16" s="1" t="s">
        <v>9</v>
      </c>
      <c r="B16" s="1" t="s">
        <v>10</v>
      </c>
      <c r="C16" s="1" t="s">
        <v>11</v>
      </c>
      <c r="D16">
        <v>27776.93</v>
      </c>
      <c r="E16">
        <v>27776.93</v>
      </c>
      <c r="F16" s="1" t="s">
        <v>42</v>
      </c>
      <c r="G16" s="1" t="s">
        <v>30</v>
      </c>
      <c r="H16" s="2">
        <v>40025</v>
      </c>
      <c r="I16">
        <v>0</v>
      </c>
      <c r="J16" s="1" t="s">
        <v>14</v>
      </c>
      <c r="K16" s="1" t="s">
        <v>43</v>
      </c>
    </row>
    <row r="17" spans="1:11">
      <c r="A17" s="1" t="s">
        <v>9</v>
      </c>
      <c r="B17" s="1" t="s">
        <v>10</v>
      </c>
      <c r="C17" s="1" t="s">
        <v>11</v>
      </c>
      <c r="D17">
        <v>1056.69</v>
      </c>
      <c r="E17">
        <v>1056.69</v>
      </c>
      <c r="F17" s="1" t="s">
        <v>44</v>
      </c>
      <c r="G17" s="1" t="s">
        <v>45</v>
      </c>
      <c r="H17" s="2">
        <v>40025</v>
      </c>
      <c r="I17">
        <v>0</v>
      </c>
      <c r="J17" s="1" t="s">
        <v>14</v>
      </c>
      <c r="K17" s="1" t="s">
        <v>46</v>
      </c>
    </row>
    <row r="18" spans="1:11">
      <c r="A18" s="1" t="s">
        <v>9</v>
      </c>
      <c r="B18" s="1" t="s">
        <v>10</v>
      </c>
      <c r="C18" s="1" t="s">
        <v>11</v>
      </c>
      <c r="D18">
        <v>1258.1300000000001</v>
      </c>
      <c r="E18">
        <v>1258.1300000000001</v>
      </c>
      <c r="F18" s="1" t="s">
        <v>47</v>
      </c>
      <c r="G18" s="1" t="s">
        <v>13</v>
      </c>
      <c r="H18" s="2">
        <v>40025</v>
      </c>
      <c r="I18">
        <v>0</v>
      </c>
      <c r="J18" s="1" t="s">
        <v>14</v>
      </c>
      <c r="K18" s="1" t="s">
        <v>48</v>
      </c>
    </row>
    <row r="19" spans="1:11">
      <c r="A19" s="1" t="s">
        <v>9</v>
      </c>
      <c r="B19" s="1" t="s">
        <v>10</v>
      </c>
      <c r="C19" s="1" t="s">
        <v>11</v>
      </c>
      <c r="D19">
        <v>881.11</v>
      </c>
      <c r="E19">
        <v>881.11</v>
      </c>
      <c r="F19" s="1" t="s">
        <v>47</v>
      </c>
      <c r="G19" s="1" t="s">
        <v>13</v>
      </c>
      <c r="H19" s="2">
        <v>40025</v>
      </c>
      <c r="I19">
        <v>0</v>
      </c>
      <c r="J19" s="1" t="s">
        <v>14</v>
      </c>
      <c r="K19" s="1" t="s">
        <v>48</v>
      </c>
    </row>
    <row r="20" spans="1:11">
      <c r="A20" s="1" t="s">
        <v>9</v>
      </c>
      <c r="B20" s="1" t="s">
        <v>10</v>
      </c>
      <c r="C20" s="1" t="s">
        <v>11</v>
      </c>
      <c r="D20">
        <v>896.39</v>
      </c>
      <c r="E20">
        <v>896.39</v>
      </c>
      <c r="F20" s="1" t="s">
        <v>49</v>
      </c>
      <c r="G20" s="1" t="s">
        <v>19</v>
      </c>
      <c r="H20" s="2">
        <v>40025</v>
      </c>
      <c r="I20">
        <v>0</v>
      </c>
      <c r="J20" s="1" t="s">
        <v>14</v>
      </c>
      <c r="K20" s="1" t="s">
        <v>50</v>
      </c>
    </row>
    <row r="21" spans="1:11">
      <c r="A21" s="1" t="s">
        <v>9</v>
      </c>
      <c r="B21" s="1" t="s">
        <v>10</v>
      </c>
      <c r="C21" s="1" t="s">
        <v>11</v>
      </c>
      <c r="D21">
        <v>30.61</v>
      </c>
      <c r="E21">
        <v>30.61</v>
      </c>
      <c r="F21" s="1" t="s">
        <v>51</v>
      </c>
      <c r="G21" s="1" t="s">
        <v>52</v>
      </c>
      <c r="H21" s="2">
        <v>40025</v>
      </c>
      <c r="I21">
        <v>0</v>
      </c>
      <c r="J21" s="1" t="s">
        <v>14</v>
      </c>
      <c r="K21" s="1" t="s">
        <v>53</v>
      </c>
    </row>
    <row r="22" spans="1:11">
      <c r="A22" s="1" t="s">
        <v>9</v>
      </c>
      <c r="B22" s="1" t="s">
        <v>10</v>
      </c>
      <c r="C22" s="1" t="s">
        <v>11</v>
      </c>
      <c r="D22">
        <v>404.88</v>
      </c>
      <c r="E22">
        <v>404.88</v>
      </c>
      <c r="F22" s="1" t="s">
        <v>54</v>
      </c>
      <c r="G22" s="1" t="s">
        <v>22</v>
      </c>
      <c r="H22" s="2">
        <v>40025</v>
      </c>
      <c r="I22">
        <v>0</v>
      </c>
      <c r="J22" s="1" t="s">
        <v>14</v>
      </c>
      <c r="K22" s="1" t="s">
        <v>55</v>
      </c>
    </row>
    <row r="23" spans="1:11">
      <c r="A23" s="1" t="s">
        <v>9</v>
      </c>
      <c r="B23" s="1" t="s">
        <v>10</v>
      </c>
      <c r="C23" s="1" t="s">
        <v>11</v>
      </c>
      <c r="D23">
        <v>3104.53</v>
      </c>
      <c r="E23">
        <v>3104.53</v>
      </c>
      <c r="F23" s="1" t="s">
        <v>56</v>
      </c>
      <c r="G23" s="1" t="s">
        <v>25</v>
      </c>
      <c r="H23" s="2">
        <v>40025</v>
      </c>
      <c r="I23">
        <v>0</v>
      </c>
      <c r="J23" s="1" t="s">
        <v>14</v>
      </c>
      <c r="K23" s="1" t="s">
        <v>57</v>
      </c>
    </row>
    <row r="24" spans="1:11">
      <c r="A24" s="1" t="s">
        <v>9</v>
      </c>
      <c r="B24" s="1" t="s">
        <v>10</v>
      </c>
      <c r="C24" s="1" t="s">
        <v>11</v>
      </c>
      <c r="D24">
        <v>505.5</v>
      </c>
      <c r="E24">
        <v>505.5</v>
      </c>
      <c r="F24" s="1" t="s">
        <v>58</v>
      </c>
      <c r="G24" s="1" t="s">
        <v>45</v>
      </c>
      <c r="H24" s="2">
        <v>39962</v>
      </c>
      <c r="I24">
        <v>0</v>
      </c>
      <c r="J24" s="1" t="s">
        <v>14</v>
      </c>
      <c r="K24" s="1" t="s">
        <v>59</v>
      </c>
    </row>
    <row r="25" spans="1:11">
      <c r="A25" s="1" t="s">
        <v>9</v>
      </c>
      <c r="B25" s="1" t="s">
        <v>10</v>
      </c>
      <c r="C25" s="1" t="s">
        <v>11</v>
      </c>
      <c r="D25">
        <v>10048.93</v>
      </c>
      <c r="E25">
        <v>10048.93</v>
      </c>
      <c r="F25" s="1" t="s">
        <v>60</v>
      </c>
      <c r="G25" s="1" t="s">
        <v>13</v>
      </c>
      <c r="H25" s="2">
        <v>40056</v>
      </c>
      <c r="I25">
        <v>0</v>
      </c>
      <c r="J25" s="1" t="s">
        <v>14</v>
      </c>
      <c r="K25" s="1" t="s">
        <v>61</v>
      </c>
    </row>
    <row r="26" spans="1:11">
      <c r="A26" s="1" t="s">
        <v>9</v>
      </c>
      <c r="B26" s="1" t="s">
        <v>10</v>
      </c>
      <c r="C26" s="1" t="s">
        <v>11</v>
      </c>
      <c r="D26">
        <v>3010.87</v>
      </c>
      <c r="E26">
        <v>3010.87</v>
      </c>
      <c r="F26" s="1" t="s">
        <v>62</v>
      </c>
      <c r="G26" s="1" t="s">
        <v>52</v>
      </c>
      <c r="H26" s="2">
        <v>40056</v>
      </c>
      <c r="I26">
        <v>0</v>
      </c>
      <c r="J26" s="1" t="s">
        <v>14</v>
      </c>
      <c r="K26" s="1" t="s">
        <v>63</v>
      </c>
    </row>
    <row r="27" spans="1:11">
      <c r="A27" s="1" t="s">
        <v>9</v>
      </c>
      <c r="B27" s="1" t="s">
        <v>10</v>
      </c>
      <c r="C27" s="1" t="s">
        <v>11</v>
      </c>
      <c r="D27">
        <v>5060.09</v>
      </c>
      <c r="E27">
        <v>5060.09</v>
      </c>
      <c r="F27" s="1" t="s">
        <v>64</v>
      </c>
      <c r="G27" s="1" t="s">
        <v>65</v>
      </c>
      <c r="H27" s="2">
        <v>40056</v>
      </c>
      <c r="I27">
        <v>0</v>
      </c>
      <c r="J27" s="1" t="s">
        <v>14</v>
      </c>
      <c r="K27" s="1" t="s">
        <v>66</v>
      </c>
    </row>
    <row r="28" spans="1:11">
      <c r="A28" s="1" t="s">
        <v>9</v>
      </c>
      <c r="B28" s="1" t="s">
        <v>10</v>
      </c>
      <c r="C28" s="1" t="s">
        <v>11</v>
      </c>
      <c r="D28">
        <v>21685.38</v>
      </c>
      <c r="E28">
        <v>21685.38</v>
      </c>
      <c r="F28" s="1" t="s">
        <v>67</v>
      </c>
      <c r="G28" s="1" t="s">
        <v>30</v>
      </c>
      <c r="H28" s="2">
        <v>40056</v>
      </c>
      <c r="I28">
        <v>0</v>
      </c>
      <c r="J28" s="1" t="s">
        <v>14</v>
      </c>
      <c r="K28" s="1" t="s">
        <v>68</v>
      </c>
    </row>
    <row r="29" spans="1:11">
      <c r="A29" s="1" t="s">
        <v>9</v>
      </c>
      <c r="B29" s="1" t="s">
        <v>10</v>
      </c>
      <c r="C29" s="1" t="s">
        <v>11</v>
      </c>
      <c r="D29">
        <v>5167.8</v>
      </c>
      <c r="E29">
        <v>5167.8</v>
      </c>
      <c r="F29" s="1" t="s">
        <v>69</v>
      </c>
      <c r="G29" s="1" t="s">
        <v>70</v>
      </c>
      <c r="H29" s="2">
        <v>40056</v>
      </c>
      <c r="I29">
        <v>0</v>
      </c>
      <c r="J29" s="1" t="s">
        <v>14</v>
      </c>
      <c r="K29" s="1" t="s">
        <v>71</v>
      </c>
    </row>
    <row r="30" spans="1:11">
      <c r="A30" s="1" t="s">
        <v>9</v>
      </c>
      <c r="B30" s="1" t="s">
        <v>10</v>
      </c>
      <c r="C30" s="1" t="s">
        <v>11</v>
      </c>
      <c r="D30">
        <v>9388.17</v>
      </c>
      <c r="E30">
        <v>9388.17</v>
      </c>
      <c r="F30" s="1" t="s">
        <v>69</v>
      </c>
      <c r="G30" s="1" t="s">
        <v>70</v>
      </c>
      <c r="H30" s="2">
        <v>40056</v>
      </c>
      <c r="I30">
        <v>0</v>
      </c>
      <c r="J30" s="1" t="s">
        <v>14</v>
      </c>
      <c r="K30" s="1" t="s">
        <v>71</v>
      </c>
    </row>
    <row r="31" spans="1:11">
      <c r="A31" s="1" t="s">
        <v>9</v>
      </c>
      <c r="B31" s="1" t="s">
        <v>10</v>
      </c>
      <c r="C31" s="1" t="s">
        <v>11</v>
      </c>
      <c r="D31">
        <v>71</v>
      </c>
      <c r="E31">
        <v>71</v>
      </c>
      <c r="F31" s="1" t="s">
        <v>72</v>
      </c>
      <c r="G31" s="1" t="s">
        <v>45</v>
      </c>
      <c r="H31" s="2">
        <v>40056</v>
      </c>
      <c r="I31">
        <v>0</v>
      </c>
      <c r="J31" s="1" t="s">
        <v>14</v>
      </c>
      <c r="K31" s="1" t="s">
        <v>73</v>
      </c>
    </row>
    <row r="32" spans="1:11">
      <c r="A32" s="1" t="s">
        <v>9</v>
      </c>
      <c r="B32" s="1" t="s">
        <v>10</v>
      </c>
      <c r="C32" s="1" t="s">
        <v>11</v>
      </c>
      <c r="D32">
        <v>661.55</v>
      </c>
      <c r="E32">
        <v>661.55</v>
      </c>
      <c r="F32" s="1" t="s">
        <v>72</v>
      </c>
      <c r="G32" s="1" t="s">
        <v>45</v>
      </c>
      <c r="H32" s="2">
        <v>40056</v>
      </c>
      <c r="I32">
        <v>0</v>
      </c>
      <c r="J32" s="1" t="s">
        <v>14</v>
      </c>
      <c r="K32" s="1" t="s">
        <v>73</v>
      </c>
    </row>
    <row r="33" spans="1:11">
      <c r="A33" s="1" t="s">
        <v>9</v>
      </c>
      <c r="B33" s="1" t="s">
        <v>10</v>
      </c>
      <c r="C33" s="1" t="s">
        <v>11</v>
      </c>
      <c r="D33">
        <v>221.44</v>
      </c>
      <c r="E33">
        <v>221.44</v>
      </c>
      <c r="F33" s="1" t="s">
        <v>74</v>
      </c>
      <c r="G33" s="1" t="s">
        <v>13</v>
      </c>
      <c r="H33" s="2">
        <v>40056</v>
      </c>
      <c r="I33">
        <v>0</v>
      </c>
      <c r="J33" s="1" t="s">
        <v>14</v>
      </c>
      <c r="K33" s="1" t="s">
        <v>75</v>
      </c>
    </row>
    <row r="34" spans="1:11">
      <c r="A34" s="1" t="s">
        <v>9</v>
      </c>
      <c r="B34" s="1" t="s">
        <v>10</v>
      </c>
      <c r="C34" s="1" t="s">
        <v>11</v>
      </c>
      <c r="D34">
        <v>123.13</v>
      </c>
      <c r="E34">
        <v>123.13</v>
      </c>
      <c r="F34" s="1" t="s">
        <v>74</v>
      </c>
      <c r="G34" s="1" t="s">
        <v>13</v>
      </c>
      <c r="H34" s="2">
        <v>40056</v>
      </c>
      <c r="I34">
        <v>0</v>
      </c>
      <c r="J34" s="1" t="s">
        <v>14</v>
      </c>
      <c r="K34" s="1" t="s">
        <v>75</v>
      </c>
    </row>
    <row r="35" spans="1:11">
      <c r="A35" s="1" t="s">
        <v>9</v>
      </c>
      <c r="B35" s="1" t="s">
        <v>10</v>
      </c>
      <c r="C35" s="1" t="s">
        <v>11</v>
      </c>
      <c r="D35">
        <v>2063.31</v>
      </c>
      <c r="E35">
        <v>2063.31</v>
      </c>
      <c r="F35" s="1" t="s">
        <v>74</v>
      </c>
      <c r="G35" s="1" t="s">
        <v>13</v>
      </c>
      <c r="H35" s="2">
        <v>40056</v>
      </c>
      <c r="I35">
        <v>0</v>
      </c>
      <c r="J35" s="1" t="s">
        <v>14</v>
      </c>
      <c r="K35" s="1" t="s">
        <v>75</v>
      </c>
    </row>
    <row r="36" spans="1:11">
      <c r="A36" s="1" t="s">
        <v>9</v>
      </c>
      <c r="B36" s="1" t="s">
        <v>10</v>
      </c>
      <c r="C36" s="1" t="s">
        <v>11</v>
      </c>
      <c r="D36">
        <v>1147.3</v>
      </c>
      <c r="E36">
        <v>1147.3</v>
      </c>
      <c r="F36" s="1" t="s">
        <v>74</v>
      </c>
      <c r="G36" s="1" t="s">
        <v>13</v>
      </c>
      <c r="H36" s="2">
        <v>40056</v>
      </c>
      <c r="I36">
        <v>0</v>
      </c>
      <c r="J36" s="1" t="s">
        <v>14</v>
      </c>
      <c r="K36" s="1" t="s">
        <v>75</v>
      </c>
    </row>
    <row r="37" spans="1:11">
      <c r="A37" s="1" t="s">
        <v>9</v>
      </c>
      <c r="B37" s="1" t="s">
        <v>10</v>
      </c>
      <c r="C37" s="1" t="s">
        <v>11</v>
      </c>
      <c r="D37">
        <v>116.4</v>
      </c>
      <c r="E37">
        <v>116.4</v>
      </c>
      <c r="F37" s="1" t="s">
        <v>76</v>
      </c>
      <c r="G37" s="1" t="s">
        <v>19</v>
      </c>
      <c r="H37" s="2">
        <v>40056</v>
      </c>
      <c r="I37">
        <v>0</v>
      </c>
      <c r="J37" s="1" t="s">
        <v>14</v>
      </c>
      <c r="K37" s="1" t="s">
        <v>77</v>
      </c>
    </row>
    <row r="38" spans="1:11">
      <c r="A38" s="1" t="s">
        <v>9</v>
      </c>
      <c r="B38" s="1" t="s">
        <v>10</v>
      </c>
      <c r="C38" s="1" t="s">
        <v>11</v>
      </c>
      <c r="D38">
        <v>1084.53</v>
      </c>
      <c r="E38">
        <v>1084.53</v>
      </c>
      <c r="F38" s="1" t="s">
        <v>76</v>
      </c>
      <c r="G38" s="1" t="s">
        <v>19</v>
      </c>
      <c r="H38" s="2">
        <v>40056</v>
      </c>
      <c r="I38">
        <v>0</v>
      </c>
      <c r="J38" s="1" t="s">
        <v>14</v>
      </c>
      <c r="K38" s="1" t="s">
        <v>77</v>
      </c>
    </row>
    <row r="39" spans="1:11">
      <c r="A39" s="1" t="s">
        <v>9</v>
      </c>
      <c r="B39" s="1" t="s">
        <v>10</v>
      </c>
      <c r="C39" s="1" t="s">
        <v>11</v>
      </c>
      <c r="D39">
        <v>40.57</v>
      </c>
      <c r="E39">
        <v>40.57</v>
      </c>
      <c r="F39" s="1" t="s">
        <v>78</v>
      </c>
      <c r="G39" s="1" t="s">
        <v>22</v>
      </c>
      <c r="H39" s="2">
        <v>40056</v>
      </c>
      <c r="I39">
        <v>0</v>
      </c>
      <c r="J39" s="1" t="s">
        <v>14</v>
      </c>
      <c r="K39" s="1" t="s">
        <v>79</v>
      </c>
    </row>
    <row r="40" spans="1:11">
      <c r="A40" s="1" t="s">
        <v>9</v>
      </c>
      <c r="B40" s="1" t="s">
        <v>10</v>
      </c>
      <c r="C40" s="1" t="s">
        <v>11</v>
      </c>
      <c r="D40">
        <v>378.03</v>
      </c>
      <c r="E40">
        <v>378.03</v>
      </c>
      <c r="F40" s="1" t="s">
        <v>78</v>
      </c>
      <c r="G40" s="1" t="s">
        <v>22</v>
      </c>
      <c r="H40" s="2">
        <v>40056</v>
      </c>
      <c r="I40">
        <v>0</v>
      </c>
      <c r="J40" s="1" t="s">
        <v>14</v>
      </c>
      <c r="K40" s="1" t="s">
        <v>79</v>
      </c>
    </row>
    <row r="41" spans="1:11">
      <c r="A41" s="1" t="s">
        <v>9</v>
      </c>
      <c r="B41" s="1" t="s">
        <v>10</v>
      </c>
      <c r="C41" s="1" t="s">
        <v>11</v>
      </c>
      <c r="D41">
        <v>1.31</v>
      </c>
      <c r="E41">
        <v>1.31</v>
      </c>
      <c r="F41" s="1" t="s">
        <v>80</v>
      </c>
      <c r="G41" s="1" t="s">
        <v>65</v>
      </c>
      <c r="H41" s="2">
        <v>40056</v>
      </c>
      <c r="I41">
        <v>0</v>
      </c>
      <c r="J41" s="1" t="s">
        <v>14</v>
      </c>
      <c r="K41" s="1" t="s">
        <v>81</v>
      </c>
    </row>
    <row r="42" spans="1:11">
      <c r="A42" s="1" t="s">
        <v>9</v>
      </c>
      <c r="B42" s="1" t="s">
        <v>10</v>
      </c>
      <c r="C42" s="1" t="s">
        <v>11</v>
      </c>
      <c r="D42">
        <v>12.21</v>
      </c>
      <c r="E42">
        <v>12.21</v>
      </c>
      <c r="F42" s="1" t="s">
        <v>80</v>
      </c>
      <c r="G42" s="1" t="s">
        <v>65</v>
      </c>
      <c r="H42" s="2">
        <v>40056</v>
      </c>
      <c r="I42">
        <v>0</v>
      </c>
      <c r="J42" s="1" t="s">
        <v>14</v>
      </c>
      <c r="K42" s="1" t="s">
        <v>81</v>
      </c>
    </row>
    <row r="43" spans="1:11">
      <c r="A43" s="1" t="s">
        <v>9</v>
      </c>
      <c r="B43" s="1" t="s">
        <v>10</v>
      </c>
      <c r="C43" s="1" t="s">
        <v>11</v>
      </c>
      <c r="D43">
        <v>374.99</v>
      </c>
      <c r="E43">
        <v>374.99</v>
      </c>
      <c r="F43" s="1" t="s">
        <v>82</v>
      </c>
      <c r="G43" s="1" t="s">
        <v>25</v>
      </c>
      <c r="H43" s="2">
        <v>40056</v>
      </c>
      <c r="I43">
        <v>0</v>
      </c>
      <c r="J43" s="1" t="s">
        <v>14</v>
      </c>
      <c r="K43" s="1" t="s">
        <v>83</v>
      </c>
    </row>
    <row r="44" spans="1:11">
      <c r="A44" s="1" t="s">
        <v>9</v>
      </c>
      <c r="B44" s="1" t="s">
        <v>10</v>
      </c>
      <c r="C44" s="1" t="s">
        <v>11</v>
      </c>
      <c r="D44">
        <v>3506.77</v>
      </c>
      <c r="E44">
        <v>3506.77</v>
      </c>
      <c r="F44" s="1" t="s">
        <v>82</v>
      </c>
      <c r="G44" s="1" t="s">
        <v>25</v>
      </c>
      <c r="H44" s="2">
        <v>40056</v>
      </c>
      <c r="I44">
        <v>0</v>
      </c>
      <c r="J44" s="1" t="s">
        <v>14</v>
      </c>
      <c r="K44" s="1" t="s">
        <v>83</v>
      </c>
    </row>
    <row r="45" spans="1:11">
      <c r="A45" s="1" t="s">
        <v>9</v>
      </c>
      <c r="B45" s="1" t="s">
        <v>10</v>
      </c>
      <c r="C45" s="1" t="s">
        <v>11</v>
      </c>
      <c r="D45">
        <v>14803.44</v>
      </c>
      <c r="E45">
        <v>14803.44</v>
      </c>
      <c r="F45" s="1" t="s">
        <v>84</v>
      </c>
      <c r="G45" s="1" t="s">
        <v>13</v>
      </c>
      <c r="H45" s="2">
        <v>40086</v>
      </c>
      <c r="I45">
        <v>0</v>
      </c>
      <c r="J45" s="1" t="s">
        <v>14</v>
      </c>
      <c r="K45" s="1" t="s">
        <v>85</v>
      </c>
    </row>
    <row r="46" spans="1:11">
      <c r="A46" s="1" t="s">
        <v>9</v>
      </c>
      <c r="B46" s="1" t="s">
        <v>10</v>
      </c>
      <c r="C46" s="1" t="s">
        <v>11</v>
      </c>
      <c r="D46">
        <v>679.36</v>
      </c>
      <c r="E46">
        <v>679.36</v>
      </c>
      <c r="F46" s="1" t="s">
        <v>86</v>
      </c>
      <c r="G46" s="1" t="s">
        <v>19</v>
      </c>
      <c r="H46" s="2">
        <v>40086</v>
      </c>
      <c r="I46">
        <v>0</v>
      </c>
      <c r="J46" s="1" t="s">
        <v>14</v>
      </c>
      <c r="K46" s="1" t="s">
        <v>87</v>
      </c>
    </row>
    <row r="47" spans="1:11">
      <c r="A47" s="1" t="s">
        <v>9</v>
      </c>
      <c r="B47" s="1" t="s">
        <v>10</v>
      </c>
      <c r="C47" s="1" t="s">
        <v>11</v>
      </c>
      <c r="D47">
        <v>4021.14</v>
      </c>
      <c r="E47">
        <v>4021.14</v>
      </c>
      <c r="F47" s="1" t="s">
        <v>88</v>
      </c>
      <c r="G47" s="1" t="s">
        <v>52</v>
      </c>
      <c r="H47" s="2">
        <v>40086</v>
      </c>
      <c r="I47">
        <v>0</v>
      </c>
      <c r="J47" s="1" t="s">
        <v>14</v>
      </c>
      <c r="K47" s="1" t="s">
        <v>89</v>
      </c>
    </row>
    <row r="48" spans="1:11">
      <c r="A48" s="1" t="s">
        <v>9</v>
      </c>
      <c r="B48" s="1" t="s">
        <v>10</v>
      </c>
      <c r="C48" s="1" t="s">
        <v>11</v>
      </c>
      <c r="D48">
        <v>603.04999999999995</v>
      </c>
      <c r="E48">
        <v>603.04999999999995</v>
      </c>
      <c r="F48" s="1" t="s">
        <v>90</v>
      </c>
      <c r="G48" s="1" t="s">
        <v>65</v>
      </c>
      <c r="H48" s="2">
        <v>40086</v>
      </c>
      <c r="I48">
        <v>0</v>
      </c>
      <c r="J48" s="1" t="s">
        <v>14</v>
      </c>
      <c r="K48" s="1" t="s">
        <v>91</v>
      </c>
    </row>
    <row r="49" spans="1:11">
      <c r="A49" s="1" t="s">
        <v>9</v>
      </c>
      <c r="B49" s="1" t="s">
        <v>10</v>
      </c>
      <c r="C49" s="1" t="s">
        <v>11</v>
      </c>
      <c r="D49">
        <v>23140.26</v>
      </c>
      <c r="E49">
        <v>23140.26</v>
      </c>
      <c r="F49" s="1" t="s">
        <v>92</v>
      </c>
      <c r="G49" s="1" t="s">
        <v>30</v>
      </c>
      <c r="H49" s="2">
        <v>40086</v>
      </c>
      <c r="I49">
        <v>0</v>
      </c>
      <c r="J49" s="1" t="s">
        <v>14</v>
      </c>
      <c r="K49" s="1" t="s">
        <v>93</v>
      </c>
    </row>
    <row r="50" spans="1:11">
      <c r="A50" s="1" t="s">
        <v>9</v>
      </c>
      <c r="B50" s="1" t="s">
        <v>10</v>
      </c>
      <c r="C50" s="1" t="s">
        <v>11</v>
      </c>
      <c r="D50">
        <v>809.19</v>
      </c>
      <c r="E50">
        <v>809.19</v>
      </c>
      <c r="F50" s="1" t="s">
        <v>94</v>
      </c>
      <c r="G50" s="1" t="s">
        <v>13</v>
      </c>
      <c r="H50" s="2">
        <v>40086</v>
      </c>
      <c r="I50">
        <v>0</v>
      </c>
      <c r="J50" s="1" t="s">
        <v>14</v>
      </c>
      <c r="K50" s="1" t="s">
        <v>95</v>
      </c>
    </row>
    <row r="51" spans="1:11">
      <c r="A51" s="1" t="s">
        <v>9</v>
      </c>
      <c r="B51" s="1" t="s">
        <v>10</v>
      </c>
      <c r="C51" s="1" t="s">
        <v>11</v>
      </c>
      <c r="D51">
        <v>957.2</v>
      </c>
      <c r="E51">
        <v>957.2</v>
      </c>
      <c r="F51" s="1" t="s">
        <v>94</v>
      </c>
      <c r="G51" s="1" t="s">
        <v>13</v>
      </c>
      <c r="H51" s="2">
        <v>40086</v>
      </c>
      <c r="I51">
        <v>0</v>
      </c>
      <c r="J51" s="1" t="s">
        <v>14</v>
      </c>
      <c r="K51" s="1" t="s">
        <v>95</v>
      </c>
    </row>
    <row r="52" spans="1:11">
      <c r="A52" s="1" t="s">
        <v>9</v>
      </c>
      <c r="B52" s="1" t="s">
        <v>10</v>
      </c>
      <c r="C52" s="1" t="s">
        <v>11</v>
      </c>
      <c r="D52">
        <v>246.66</v>
      </c>
      <c r="E52">
        <v>246.66</v>
      </c>
      <c r="F52" s="1" t="s">
        <v>96</v>
      </c>
      <c r="G52" s="1" t="s">
        <v>19</v>
      </c>
      <c r="H52" s="2">
        <v>40086</v>
      </c>
      <c r="I52">
        <v>0</v>
      </c>
      <c r="J52" s="1" t="s">
        <v>14</v>
      </c>
      <c r="K52" s="1" t="s">
        <v>97</v>
      </c>
    </row>
    <row r="53" spans="1:11">
      <c r="A53" s="1" t="s">
        <v>9</v>
      </c>
      <c r="B53" s="1" t="s">
        <v>10</v>
      </c>
      <c r="C53" s="1" t="s">
        <v>11</v>
      </c>
      <c r="D53">
        <v>368.32</v>
      </c>
      <c r="E53">
        <v>368.32</v>
      </c>
      <c r="F53" s="1" t="s">
        <v>98</v>
      </c>
      <c r="G53" s="1" t="s">
        <v>22</v>
      </c>
      <c r="H53" s="2">
        <v>40086</v>
      </c>
      <c r="I53">
        <v>0</v>
      </c>
      <c r="J53" s="1" t="s">
        <v>14</v>
      </c>
      <c r="K53" s="1" t="s">
        <v>99</v>
      </c>
    </row>
    <row r="54" spans="1:11">
      <c r="A54" s="1" t="s">
        <v>9</v>
      </c>
      <c r="B54" s="1" t="s">
        <v>10</v>
      </c>
      <c r="C54" s="1" t="s">
        <v>11</v>
      </c>
      <c r="D54">
        <v>262.2</v>
      </c>
      <c r="E54">
        <v>262.2</v>
      </c>
      <c r="F54" s="1" t="s">
        <v>100</v>
      </c>
      <c r="G54" s="1" t="s">
        <v>65</v>
      </c>
      <c r="H54" s="2">
        <v>40086</v>
      </c>
      <c r="I54">
        <v>0</v>
      </c>
      <c r="J54" s="1" t="s">
        <v>14</v>
      </c>
      <c r="K54" s="1" t="s">
        <v>101</v>
      </c>
    </row>
    <row r="55" spans="1:11">
      <c r="A55" s="1" t="s">
        <v>9</v>
      </c>
      <c r="B55" s="1" t="s">
        <v>10</v>
      </c>
      <c r="C55" s="1" t="s">
        <v>11</v>
      </c>
      <c r="D55">
        <v>8393.3799999999992</v>
      </c>
      <c r="E55">
        <v>8393.3799999999992</v>
      </c>
      <c r="F55" s="1" t="s">
        <v>102</v>
      </c>
      <c r="G55" s="1" t="s">
        <v>25</v>
      </c>
      <c r="H55" s="2">
        <v>40086</v>
      </c>
      <c r="I55">
        <v>0</v>
      </c>
      <c r="J55" s="1" t="s">
        <v>14</v>
      </c>
      <c r="K55" s="1" t="s">
        <v>103</v>
      </c>
    </row>
    <row r="56" spans="1:11">
      <c r="D56">
        <f>SUM(D2:D55)</f>
        <v>201452.99000000002</v>
      </c>
      <c r="E56" s="4">
        <v>0.25</v>
      </c>
      <c r="F56" s="3">
        <f>E56*D56</f>
        <v>50363.247500000005</v>
      </c>
    </row>
  </sheetData>
  <autoFilter ref="A1:K5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opLeftCell="A31" workbookViewId="0">
      <selection activeCell="F46" sqref="F46"/>
    </sheetView>
  </sheetViews>
  <sheetFormatPr baseColWidth="10" defaultRowHeight="15" x14ac:dyDescent="0"/>
  <cols>
    <col min="6" max="6" width="11.5" bestFit="1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11">
      <c r="A2" s="1" t="s">
        <v>9</v>
      </c>
      <c r="B2" s="1" t="s">
        <v>10</v>
      </c>
      <c r="C2" s="1" t="s">
        <v>11</v>
      </c>
      <c r="D2">
        <v>1200</v>
      </c>
      <c r="E2">
        <v>1200</v>
      </c>
      <c r="F2" s="1" t="s">
        <v>104</v>
      </c>
      <c r="G2" s="1" t="s">
        <v>105</v>
      </c>
      <c r="H2" s="2">
        <v>40010</v>
      </c>
      <c r="I2">
        <v>0</v>
      </c>
      <c r="J2" s="1" t="s">
        <v>106</v>
      </c>
      <c r="K2" s="1" t="s">
        <v>107</v>
      </c>
    </row>
    <row r="3" spans="1:11">
      <c r="A3" s="1" t="s">
        <v>9</v>
      </c>
      <c r="B3" s="1" t="s">
        <v>10</v>
      </c>
      <c r="C3" s="1" t="s">
        <v>11</v>
      </c>
      <c r="D3">
        <v>1280</v>
      </c>
      <c r="E3">
        <v>1280</v>
      </c>
      <c r="F3" s="1" t="s">
        <v>104</v>
      </c>
      <c r="G3" s="1" t="s">
        <v>105</v>
      </c>
      <c r="H3" s="2">
        <v>40010</v>
      </c>
      <c r="I3">
        <v>0</v>
      </c>
      <c r="J3" s="1" t="s">
        <v>106</v>
      </c>
      <c r="K3" s="1" t="s">
        <v>107</v>
      </c>
    </row>
    <row r="4" spans="1:11">
      <c r="A4" s="1" t="s">
        <v>9</v>
      </c>
      <c r="B4" s="1" t="s">
        <v>10</v>
      </c>
      <c r="C4" s="1" t="s">
        <v>11</v>
      </c>
      <c r="D4">
        <v>320</v>
      </c>
      <c r="E4">
        <v>320</v>
      </c>
      <c r="F4" s="1" t="s">
        <v>104</v>
      </c>
      <c r="G4" s="1" t="s">
        <v>105</v>
      </c>
      <c r="H4" s="2">
        <v>40010</v>
      </c>
      <c r="I4">
        <v>0</v>
      </c>
      <c r="J4" s="1" t="s">
        <v>106</v>
      </c>
      <c r="K4" s="1" t="s">
        <v>107</v>
      </c>
    </row>
    <row r="5" spans="1:11">
      <c r="A5" s="1" t="s">
        <v>9</v>
      </c>
      <c r="B5" s="1" t="s">
        <v>10</v>
      </c>
      <c r="C5" s="1" t="s">
        <v>11</v>
      </c>
      <c r="D5">
        <v>400</v>
      </c>
      <c r="E5">
        <v>400</v>
      </c>
      <c r="F5" s="1" t="s">
        <v>108</v>
      </c>
      <c r="G5" s="1" t="s">
        <v>109</v>
      </c>
      <c r="H5" s="2">
        <v>40028</v>
      </c>
      <c r="I5">
        <v>0</v>
      </c>
      <c r="J5" s="1" t="s">
        <v>106</v>
      </c>
      <c r="K5" s="1" t="s">
        <v>110</v>
      </c>
    </row>
    <row r="6" spans="1:11">
      <c r="A6" s="1" t="s">
        <v>9</v>
      </c>
      <c r="B6" s="1" t="s">
        <v>10</v>
      </c>
      <c r="C6" s="1" t="s">
        <v>11</v>
      </c>
      <c r="D6">
        <v>11000</v>
      </c>
      <c r="E6">
        <v>11000</v>
      </c>
      <c r="F6" s="1" t="s">
        <v>111</v>
      </c>
      <c r="G6" s="1" t="s">
        <v>112</v>
      </c>
      <c r="H6" s="2">
        <v>40085</v>
      </c>
      <c r="I6">
        <v>0</v>
      </c>
      <c r="J6" s="1" t="s">
        <v>106</v>
      </c>
      <c r="K6" s="1" t="s">
        <v>113</v>
      </c>
    </row>
    <row r="7" spans="1:11">
      <c r="A7" s="1" t="s">
        <v>9</v>
      </c>
      <c r="B7" s="1" t="s">
        <v>10</v>
      </c>
      <c r="C7" s="1" t="s">
        <v>11</v>
      </c>
      <c r="D7">
        <v>8400</v>
      </c>
      <c r="E7">
        <v>8400</v>
      </c>
      <c r="F7" s="1" t="s">
        <v>111</v>
      </c>
      <c r="G7" s="1" t="s">
        <v>112</v>
      </c>
      <c r="H7" s="2">
        <v>40085</v>
      </c>
      <c r="I7">
        <v>0</v>
      </c>
      <c r="J7" s="1" t="s">
        <v>106</v>
      </c>
      <c r="K7" s="1" t="s">
        <v>113</v>
      </c>
    </row>
    <row r="8" spans="1:11">
      <c r="A8" s="1" t="s">
        <v>9</v>
      </c>
      <c r="B8" s="1" t="s">
        <v>10</v>
      </c>
      <c r="C8" s="1" t="s">
        <v>11</v>
      </c>
      <c r="D8">
        <v>3502.85</v>
      </c>
      <c r="E8">
        <v>3502.85</v>
      </c>
      <c r="F8" s="1" t="s">
        <v>114</v>
      </c>
      <c r="G8" s="1" t="s">
        <v>115</v>
      </c>
      <c r="H8" s="2">
        <v>39983</v>
      </c>
      <c r="I8">
        <v>0</v>
      </c>
      <c r="J8" s="1" t="s">
        <v>106</v>
      </c>
      <c r="K8" s="1" t="s">
        <v>116</v>
      </c>
    </row>
    <row r="9" spans="1:11">
      <c r="A9" s="1" t="s">
        <v>9</v>
      </c>
      <c r="B9" s="1" t="s">
        <v>10</v>
      </c>
      <c r="C9" s="1" t="s">
        <v>11</v>
      </c>
      <c r="D9">
        <v>7.41</v>
      </c>
      <c r="E9">
        <v>7.41</v>
      </c>
      <c r="F9" s="1" t="s">
        <v>114</v>
      </c>
      <c r="G9" s="1" t="s">
        <v>115</v>
      </c>
      <c r="H9" s="2">
        <v>39983</v>
      </c>
      <c r="I9">
        <v>0</v>
      </c>
      <c r="J9" s="1" t="s">
        <v>106</v>
      </c>
      <c r="K9" s="1" t="s">
        <v>116</v>
      </c>
    </row>
    <row r="10" spans="1:11">
      <c r="A10" s="1" t="s">
        <v>9</v>
      </c>
      <c r="B10" s="1" t="s">
        <v>10</v>
      </c>
      <c r="C10" s="1" t="s">
        <v>11</v>
      </c>
      <c r="D10">
        <v>3709.77</v>
      </c>
      <c r="E10">
        <v>3709.77</v>
      </c>
      <c r="F10" s="1" t="s">
        <v>117</v>
      </c>
      <c r="G10" s="1" t="s">
        <v>115</v>
      </c>
      <c r="H10" s="2">
        <v>40011</v>
      </c>
      <c r="I10">
        <v>0</v>
      </c>
      <c r="J10" s="1" t="s">
        <v>106</v>
      </c>
      <c r="K10" s="1" t="s">
        <v>118</v>
      </c>
    </row>
    <row r="11" spans="1:11">
      <c r="A11" s="1" t="s">
        <v>9</v>
      </c>
      <c r="B11" s="1" t="s">
        <v>10</v>
      </c>
      <c r="C11" s="1" t="s">
        <v>11</v>
      </c>
      <c r="D11">
        <v>12.09</v>
      </c>
      <c r="E11">
        <v>12.09</v>
      </c>
      <c r="F11" s="1" t="s">
        <v>117</v>
      </c>
      <c r="G11" s="1" t="s">
        <v>115</v>
      </c>
      <c r="H11" s="2">
        <v>40011</v>
      </c>
      <c r="I11">
        <v>0</v>
      </c>
      <c r="J11" s="1" t="s">
        <v>106</v>
      </c>
      <c r="K11" s="1" t="s">
        <v>118</v>
      </c>
    </row>
    <row r="12" spans="1:11">
      <c r="A12" s="1" t="s">
        <v>9</v>
      </c>
      <c r="B12" s="1" t="s">
        <v>10</v>
      </c>
      <c r="C12" s="1" t="s">
        <v>11</v>
      </c>
      <c r="D12">
        <v>913.91</v>
      </c>
      <c r="E12">
        <v>913.91</v>
      </c>
      <c r="F12" s="1" t="s">
        <v>119</v>
      </c>
      <c r="G12" s="1" t="s">
        <v>115</v>
      </c>
      <c r="H12" s="2">
        <v>39983</v>
      </c>
      <c r="I12">
        <v>0</v>
      </c>
      <c r="J12" s="1" t="s">
        <v>106</v>
      </c>
      <c r="K12" s="1" t="s">
        <v>120</v>
      </c>
    </row>
    <row r="13" spans="1:11">
      <c r="A13" s="1" t="s">
        <v>9</v>
      </c>
      <c r="B13" s="1" t="s">
        <v>10</v>
      </c>
      <c r="C13" s="1" t="s">
        <v>11</v>
      </c>
      <c r="D13">
        <v>3709.61</v>
      </c>
      <c r="E13">
        <v>3709.61</v>
      </c>
      <c r="F13" s="1" t="s">
        <v>121</v>
      </c>
      <c r="G13" s="1" t="s">
        <v>115</v>
      </c>
      <c r="H13" s="2">
        <v>40037</v>
      </c>
      <c r="I13">
        <v>0</v>
      </c>
      <c r="J13" s="1" t="s">
        <v>106</v>
      </c>
      <c r="K13" s="1" t="s">
        <v>122</v>
      </c>
    </row>
    <row r="14" spans="1:11">
      <c r="A14" s="1" t="s">
        <v>9</v>
      </c>
      <c r="B14" s="1" t="s">
        <v>10</v>
      </c>
      <c r="C14" s="1" t="s">
        <v>11</v>
      </c>
      <c r="D14">
        <v>12.09</v>
      </c>
      <c r="E14">
        <v>12.09</v>
      </c>
      <c r="F14" s="1" t="s">
        <v>121</v>
      </c>
      <c r="G14" s="1" t="s">
        <v>115</v>
      </c>
      <c r="H14" s="2">
        <v>40037</v>
      </c>
      <c r="I14">
        <v>0</v>
      </c>
      <c r="J14" s="1" t="s">
        <v>106</v>
      </c>
      <c r="K14" s="1" t="s">
        <v>122</v>
      </c>
    </row>
    <row r="15" spans="1:11">
      <c r="A15" s="1" t="s">
        <v>9</v>
      </c>
      <c r="B15" s="1" t="s">
        <v>10</v>
      </c>
      <c r="C15" s="1" t="s">
        <v>11</v>
      </c>
      <c r="D15">
        <v>1200.5999999999999</v>
      </c>
      <c r="E15">
        <v>1200.5999999999999</v>
      </c>
      <c r="F15" s="1" t="s">
        <v>123</v>
      </c>
      <c r="G15" s="1" t="s">
        <v>115</v>
      </c>
      <c r="H15" s="2">
        <v>40064</v>
      </c>
      <c r="I15">
        <v>0</v>
      </c>
      <c r="J15" s="1" t="s">
        <v>106</v>
      </c>
      <c r="K15" s="1" t="s">
        <v>124</v>
      </c>
    </row>
    <row r="16" spans="1:11">
      <c r="A16" s="1" t="s">
        <v>9</v>
      </c>
      <c r="B16" s="1" t="s">
        <v>10</v>
      </c>
      <c r="C16" s="1" t="s">
        <v>11</v>
      </c>
      <c r="D16">
        <v>2331</v>
      </c>
      <c r="E16">
        <v>2331</v>
      </c>
      <c r="F16" s="1" t="s">
        <v>123</v>
      </c>
      <c r="G16" s="1" t="s">
        <v>115</v>
      </c>
      <c r="H16" s="2">
        <v>40064</v>
      </c>
      <c r="I16">
        <v>0</v>
      </c>
      <c r="J16" s="1" t="s">
        <v>106</v>
      </c>
      <c r="K16" s="1" t="s">
        <v>124</v>
      </c>
    </row>
    <row r="17" spans="1:11">
      <c r="A17" s="1" t="s">
        <v>9</v>
      </c>
      <c r="B17" s="1" t="s">
        <v>10</v>
      </c>
      <c r="C17" s="1" t="s">
        <v>11</v>
      </c>
      <c r="D17">
        <v>2543.84</v>
      </c>
      <c r="E17">
        <v>2543.84</v>
      </c>
      <c r="F17" s="1" t="s">
        <v>114</v>
      </c>
      <c r="G17" s="1" t="s">
        <v>115</v>
      </c>
      <c r="H17" s="2">
        <v>39983</v>
      </c>
      <c r="I17">
        <v>0</v>
      </c>
      <c r="J17" s="1" t="s">
        <v>106</v>
      </c>
      <c r="K17" s="1" t="s">
        <v>125</v>
      </c>
    </row>
    <row r="18" spans="1:11">
      <c r="A18" s="1" t="s">
        <v>9</v>
      </c>
      <c r="B18" s="1" t="s">
        <v>10</v>
      </c>
      <c r="C18" s="1" t="s">
        <v>11</v>
      </c>
      <c r="D18">
        <v>2145</v>
      </c>
      <c r="E18">
        <v>2145</v>
      </c>
      <c r="F18" s="1" t="s">
        <v>126</v>
      </c>
      <c r="G18" s="1" t="s">
        <v>127</v>
      </c>
      <c r="H18" s="2">
        <v>39983</v>
      </c>
      <c r="I18">
        <v>0</v>
      </c>
      <c r="J18" s="1" t="s">
        <v>106</v>
      </c>
      <c r="K18" s="1" t="s">
        <v>128</v>
      </c>
    </row>
    <row r="19" spans="1:11">
      <c r="A19" s="1" t="s">
        <v>9</v>
      </c>
      <c r="B19" s="1" t="s">
        <v>10</v>
      </c>
      <c r="C19" s="1" t="s">
        <v>11</v>
      </c>
      <c r="D19">
        <v>780</v>
      </c>
      <c r="E19">
        <v>780</v>
      </c>
      <c r="F19" s="1" t="s">
        <v>126</v>
      </c>
      <c r="G19" s="1" t="s">
        <v>127</v>
      </c>
      <c r="H19" s="2">
        <v>39983</v>
      </c>
      <c r="I19">
        <v>0</v>
      </c>
      <c r="J19" s="1" t="s">
        <v>106</v>
      </c>
      <c r="K19" s="1" t="s">
        <v>128</v>
      </c>
    </row>
    <row r="20" spans="1:11">
      <c r="A20" s="1" t="s">
        <v>9</v>
      </c>
      <c r="B20" s="1" t="s">
        <v>10</v>
      </c>
      <c r="C20" s="1" t="s">
        <v>11</v>
      </c>
      <c r="D20">
        <v>630</v>
      </c>
      <c r="E20">
        <v>630</v>
      </c>
      <c r="F20" s="1" t="s">
        <v>126</v>
      </c>
      <c r="G20" s="1" t="s">
        <v>127</v>
      </c>
      <c r="H20" s="2">
        <v>39983</v>
      </c>
      <c r="I20">
        <v>0</v>
      </c>
      <c r="J20" s="1" t="s">
        <v>106</v>
      </c>
      <c r="K20" s="1" t="s">
        <v>128</v>
      </c>
    </row>
    <row r="21" spans="1:11">
      <c r="A21" s="1" t="s">
        <v>9</v>
      </c>
      <c r="B21" s="1" t="s">
        <v>10</v>
      </c>
      <c r="C21" s="1" t="s">
        <v>11</v>
      </c>
      <c r="D21">
        <v>602</v>
      </c>
      <c r="E21">
        <v>602</v>
      </c>
      <c r="F21" s="1" t="s">
        <v>126</v>
      </c>
      <c r="G21" s="1" t="s">
        <v>127</v>
      </c>
      <c r="H21" s="2">
        <v>39983</v>
      </c>
      <c r="I21">
        <v>0</v>
      </c>
      <c r="J21" s="1" t="s">
        <v>106</v>
      </c>
      <c r="K21" s="1" t="s">
        <v>128</v>
      </c>
    </row>
    <row r="22" spans="1:11">
      <c r="A22" s="1" t="s">
        <v>9</v>
      </c>
      <c r="B22" s="1" t="s">
        <v>10</v>
      </c>
      <c r="C22" s="1" t="s">
        <v>11</v>
      </c>
      <c r="D22">
        <v>250</v>
      </c>
      <c r="E22">
        <v>250</v>
      </c>
      <c r="F22" s="1" t="s">
        <v>126</v>
      </c>
      <c r="G22" s="1" t="s">
        <v>127</v>
      </c>
      <c r="H22" s="2">
        <v>39983</v>
      </c>
      <c r="I22">
        <v>0</v>
      </c>
      <c r="J22" s="1" t="s">
        <v>106</v>
      </c>
      <c r="K22" s="1" t="s">
        <v>128</v>
      </c>
    </row>
    <row r="23" spans="1:11">
      <c r="A23" s="1" t="s">
        <v>9</v>
      </c>
      <c r="B23" s="1" t="s">
        <v>10</v>
      </c>
      <c r="C23" s="1" t="s">
        <v>11</v>
      </c>
      <c r="D23">
        <v>1900</v>
      </c>
      <c r="E23">
        <v>1900</v>
      </c>
      <c r="F23" s="1" t="s">
        <v>129</v>
      </c>
      <c r="G23" s="1" t="s">
        <v>127</v>
      </c>
      <c r="H23" s="2">
        <v>40032</v>
      </c>
      <c r="I23">
        <v>0</v>
      </c>
      <c r="J23" s="1" t="s">
        <v>106</v>
      </c>
      <c r="K23" s="1" t="s">
        <v>130</v>
      </c>
    </row>
    <row r="24" spans="1:11">
      <c r="A24" s="1" t="s">
        <v>9</v>
      </c>
      <c r="B24" s="1" t="s">
        <v>10</v>
      </c>
      <c r="C24" s="1" t="s">
        <v>11</v>
      </c>
      <c r="D24">
        <v>1400</v>
      </c>
      <c r="E24">
        <v>1400</v>
      </c>
      <c r="F24" s="1" t="s">
        <v>131</v>
      </c>
      <c r="G24" s="1" t="s">
        <v>127</v>
      </c>
      <c r="H24" s="2">
        <v>40003</v>
      </c>
      <c r="I24">
        <v>0</v>
      </c>
      <c r="J24" s="1" t="s">
        <v>106</v>
      </c>
      <c r="K24" s="1" t="s">
        <v>132</v>
      </c>
    </row>
    <row r="25" spans="1:11">
      <c r="A25" s="1" t="s">
        <v>9</v>
      </c>
      <c r="B25" s="1" t="s">
        <v>10</v>
      </c>
      <c r="C25" s="1" t="s">
        <v>11</v>
      </c>
      <c r="D25">
        <v>650</v>
      </c>
      <c r="E25">
        <v>650</v>
      </c>
      <c r="F25" s="1" t="s">
        <v>131</v>
      </c>
      <c r="G25" s="1" t="s">
        <v>127</v>
      </c>
      <c r="H25" s="2">
        <v>40003</v>
      </c>
      <c r="I25">
        <v>0</v>
      </c>
      <c r="J25" s="1" t="s">
        <v>106</v>
      </c>
      <c r="K25" s="1" t="s">
        <v>132</v>
      </c>
    </row>
    <row r="26" spans="1:11">
      <c r="A26" s="1" t="s">
        <v>9</v>
      </c>
      <c r="B26" s="1" t="s">
        <v>133</v>
      </c>
      <c r="C26" s="1" t="s">
        <v>134</v>
      </c>
      <c r="D26">
        <v>990</v>
      </c>
      <c r="E26">
        <v>990</v>
      </c>
      <c r="F26" s="1" t="s">
        <v>135</v>
      </c>
      <c r="G26" s="1" t="s">
        <v>127</v>
      </c>
      <c r="H26" s="2">
        <v>40084</v>
      </c>
      <c r="I26">
        <v>0</v>
      </c>
      <c r="J26" s="1" t="s">
        <v>106</v>
      </c>
      <c r="K26" s="1" t="s">
        <v>136</v>
      </c>
    </row>
    <row r="27" spans="1:11">
      <c r="A27" s="1" t="s">
        <v>9</v>
      </c>
      <c r="B27" s="1" t="s">
        <v>133</v>
      </c>
      <c r="C27" s="1" t="s">
        <v>134</v>
      </c>
      <c r="D27">
        <v>1690</v>
      </c>
      <c r="E27">
        <v>1690</v>
      </c>
      <c r="F27" s="1" t="s">
        <v>135</v>
      </c>
      <c r="G27" s="1" t="s">
        <v>127</v>
      </c>
      <c r="H27" s="2">
        <v>40084</v>
      </c>
      <c r="I27">
        <v>0</v>
      </c>
      <c r="J27" s="1" t="s">
        <v>106</v>
      </c>
      <c r="K27" s="1" t="s">
        <v>136</v>
      </c>
    </row>
    <row r="28" spans="1:11">
      <c r="A28" s="1" t="s">
        <v>9</v>
      </c>
      <c r="B28" s="1" t="s">
        <v>133</v>
      </c>
      <c r="C28" s="1" t="s">
        <v>134</v>
      </c>
      <c r="D28">
        <v>6144</v>
      </c>
      <c r="E28">
        <v>6144</v>
      </c>
      <c r="F28" s="1" t="s">
        <v>135</v>
      </c>
      <c r="G28" s="1" t="s">
        <v>127</v>
      </c>
      <c r="H28" s="2">
        <v>40084</v>
      </c>
      <c r="I28">
        <v>0</v>
      </c>
      <c r="J28" s="1" t="s">
        <v>106</v>
      </c>
      <c r="K28" s="1" t="s">
        <v>136</v>
      </c>
    </row>
    <row r="29" spans="1:11">
      <c r="A29" s="1" t="s">
        <v>9</v>
      </c>
      <c r="B29" s="1" t="s">
        <v>10</v>
      </c>
      <c r="C29" s="1" t="s">
        <v>11</v>
      </c>
      <c r="D29">
        <v>772</v>
      </c>
      <c r="E29">
        <v>772</v>
      </c>
      <c r="F29" s="1" t="s">
        <v>137</v>
      </c>
      <c r="G29" s="1" t="s">
        <v>127</v>
      </c>
      <c r="H29" s="2">
        <v>40077</v>
      </c>
      <c r="I29">
        <v>0</v>
      </c>
      <c r="J29" s="1" t="s">
        <v>106</v>
      </c>
      <c r="K29" s="1" t="s">
        <v>138</v>
      </c>
    </row>
    <row r="30" spans="1:11">
      <c r="A30" s="1" t="s">
        <v>9</v>
      </c>
      <c r="B30" s="1" t="s">
        <v>10</v>
      </c>
      <c r="C30" s="1" t="s">
        <v>11</v>
      </c>
      <c r="D30">
        <v>98.75</v>
      </c>
      <c r="E30">
        <v>98.75</v>
      </c>
      <c r="F30" s="1" t="s">
        <v>139</v>
      </c>
      <c r="G30" s="1" t="s">
        <v>140</v>
      </c>
      <c r="H30" s="2">
        <v>39974</v>
      </c>
      <c r="I30">
        <v>0</v>
      </c>
      <c r="J30" s="1" t="s">
        <v>106</v>
      </c>
      <c r="K30" s="1" t="s">
        <v>141</v>
      </c>
    </row>
    <row r="31" spans="1:11">
      <c r="A31" s="1" t="s">
        <v>9</v>
      </c>
      <c r="B31" s="1" t="s">
        <v>10</v>
      </c>
      <c r="C31" s="1" t="s">
        <v>11</v>
      </c>
      <c r="D31">
        <v>112.5</v>
      </c>
      <c r="E31">
        <v>112.5</v>
      </c>
      <c r="F31" s="1" t="s">
        <v>139</v>
      </c>
      <c r="G31" s="1" t="s">
        <v>140</v>
      </c>
      <c r="H31" s="2">
        <v>39974</v>
      </c>
      <c r="I31">
        <v>0</v>
      </c>
      <c r="J31" s="1" t="s">
        <v>106</v>
      </c>
      <c r="K31" s="1" t="s">
        <v>141</v>
      </c>
    </row>
    <row r="32" spans="1:11">
      <c r="A32" s="1" t="s">
        <v>9</v>
      </c>
      <c r="B32" s="1" t="s">
        <v>10</v>
      </c>
      <c r="C32" s="1" t="s">
        <v>11</v>
      </c>
      <c r="D32">
        <v>365.55</v>
      </c>
      <c r="E32">
        <v>365.55</v>
      </c>
      <c r="F32" s="1" t="s">
        <v>139</v>
      </c>
      <c r="G32" s="1" t="s">
        <v>140</v>
      </c>
      <c r="H32" s="2">
        <v>39974</v>
      </c>
      <c r="I32">
        <v>0</v>
      </c>
      <c r="J32" s="1" t="s">
        <v>106</v>
      </c>
      <c r="K32" s="1" t="s">
        <v>141</v>
      </c>
    </row>
    <row r="33" spans="1:11">
      <c r="A33" s="1" t="s">
        <v>9</v>
      </c>
      <c r="B33" s="1" t="s">
        <v>10</v>
      </c>
      <c r="C33" s="1" t="s">
        <v>11</v>
      </c>
      <c r="D33">
        <v>43.75</v>
      </c>
      <c r="E33">
        <v>43.75</v>
      </c>
      <c r="F33" s="1" t="s">
        <v>139</v>
      </c>
      <c r="G33" s="1" t="s">
        <v>140</v>
      </c>
      <c r="H33" s="2">
        <v>39974</v>
      </c>
      <c r="I33">
        <v>0</v>
      </c>
      <c r="J33" s="1" t="s">
        <v>106</v>
      </c>
      <c r="K33" s="1" t="s">
        <v>141</v>
      </c>
    </row>
    <row r="34" spans="1:11">
      <c r="A34" s="1" t="s">
        <v>9</v>
      </c>
      <c r="B34" s="1" t="s">
        <v>10</v>
      </c>
      <c r="C34" s="1" t="s">
        <v>11</v>
      </c>
      <c r="D34">
        <v>56.79</v>
      </c>
      <c r="E34">
        <v>56.79</v>
      </c>
      <c r="F34" s="1" t="s">
        <v>139</v>
      </c>
      <c r="G34" s="1" t="s">
        <v>140</v>
      </c>
      <c r="H34" s="2">
        <v>39974</v>
      </c>
      <c r="I34">
        <v>0</v>
      </c>
      <c r="J34" s="1" t="s">
        <v>106</v>
      </c>
      <c r="K34" s="1" t="s">
        <v>141</v>
      </c>
    </row>
    <row r="35" spans="1:11">
      <c r="A35" s="1" t="s">
        <v>9</v>
      </c>
      <c r="B35" s="1" t="s">
        <v>10</v>
      </c>
      <c r="C35" s="1" t="s">
        <v>11</v>
      </c>
      <c r="D35">
        <v>120.9</v>
      </c>
      <c r="E35">
        <v>120.9</v>
      </c>
      <c r="F35" s="1" t="s">
        <v>142</v>
      </c>
      <c r="G35" s="1" t="s">
        <v>143</v>
      </c>
      <c r="H35" s="2">
        <v>39953</v>
      </c>
      <c r="I35">
        <v>0</v>
      </c>
      <c r="J35" s="1" t="s">
        <v>106</v>
      </c>
      <c r="K35" s="1" t="s">
        <v>144</v>
      </c>
    </row>
    <row r="36" spans="1:11">
      <c r="A36" s="1" t="s">
        <v>9</v>
      </c>
      <c r="B36" s="1" t="s">
        <v>10</v>
      </c>
      <c r="C36" s="1" t="s">
        <v>11</v>
      </c>
      <c r="D36">
        <v>68.2</v>
      </c>
      <c r="E36">
        <v>68.2</v>
      </c>
      <c r="F36" s="1" t="s">
        <v>142</v>
      </c>
      <c r="G36" s="1" t="s">
        <v>143</v>
      </c>
      <c r="H36" s="2">
        <v>39953</v>
      </c>
      <c r="I36">
        <v>0</v>
      </c>
      <c r="J36" s="1" t="s">
        <v>106</v>
      </c>
      <c r="K36" s="1" t="s">
        <v>145</v>
      </c>
    </row>
    <row r="37" spans="1:11">
      <c r="A37" s="1" t="s">
        <v>9</v>
      </c>
      <c r="B37" s="1" t="s">
        <v>10</v>
      </c>
      <c r="C37" s="1" t="s">
        <v>11</v>
      </c>
      <c r="D37">
        <v>68.2</v>
      </c>
      <c r="E37">
        <v>68.2</v>
      </c>
      <c r="F37" s="1" t="s">
        <v>142</v>
      </c>
      <c r="G37" s="1" t="s">
        <v>143</v>
      </c>
      <c r="H37" s="2">
        <v>39953</v>
      </c>
      <c r="I37">
        <v>0</v>
      </c>
      <c r="J37" s="1" t="s">
        <v>106</v>
      </c>
      <c r="K37" s="1" t="s">
        <v>146</v>
      </c>
    </row>
    <row r="38" spans="1:11">
      <c r="A38" s="1" t="s">
        <v>9</v>
      </c>
      <c r="B38" s="1" t="s">
        <v>10</v>
      </c>
      <c r="C38" s="1" t="s">
        <v>11</v>
      </c>
      <c r="D38">
        <v>117</v>
      </c>
      <c r="E38">
        <v>117</v>
      </c>
      <c r="F38" s="1" t="s">
        <v>147</v>
      </c>
      <c r="G38" s="1" t="s">
        <v>143</v>
      </c>
      <c r="H38" s="2">
        <v>39976</v>
      </c>
      <c r="I38">
        <v>0</v>
      </c>
      <c r="J38" s="1" t="s">
        <v>106</v>
      </c>
      <c r="K38" s="1" t="s">
        <v>148</v>
      </c>
    </row>
    <row r="39" spans="1:11">
      <c r="A39" s="1" t="s">
        <v>9</v>
      </c>
      <c r="B39" s="1" t="s">
        <v>10</v>
      </c>
      <c r="C39" s="1" t="s">
        <v>11</v>
      </c>
      <c r="D39">
        <v>66</v>
      </c>
      <c r="E39">
        <v>66</v>
      </c>
      <c r="F39" s="1" t="s">
        <v>147</v>
      </c>
      <c r="G39" s="1" t="s">
        <v>143</v>
      </c>
      <c r="H39" s="2">
        <v>39976</v>
      </c>
      <c r="I39">
        <v>0</v>
      </c>
      <c r="J39" s="1" t="s">
        <v>106</v>
      </c>
      <c r="K39" s="1" t="s">
        <v>149</v>
      </c>
    </row>
    <row r="40" spans="1:11">
      <c r="A40" s="1" t="s">
        <v>9</v>
      </c>
      <c r="B40" s="1" t="s">
        <v>10</v>
      </c>
      <c r="C40" s="1" t="s">
        <v>11</v>
      </c>
      <c r="D40">
        <v>66</v>
      </c>
      <c r="E40">
        <v>66</v>
      </c>
      <c r="F40" s="1" t="s">
        <v>147</v>
      </c>
      <c r="G40" s="1" t="s">
        <v>143</v>
      </c>
      <c r="H40" s="2">
        <v>39976</v>
      </c>
      <c r="I40">
        <v>0</v>
      </c>
      <c r="J40" s="1" t="s">
        <v>106</v>
      </c>
      <c r="K40" s="1" t="s">
        <v>150</v>
      </c>
    </row>
    <row r="41" spans="1:11">
      <c r="A41" s="1" t="s">
        <v>9</v>
      </c>
      <c r="B41" s="1" t="s">
        <v>10</v>
      </c>
      <c r="C41" s="1" t="s">
        <v>11</v>
      </c>
      <c r="D41">
        <v>66</v>
      </c>
      <c r="E41">
        <v>66</v>
      </c>
      <c r="F41" s="1" t="s">
        <v>151</v>
      </c>
      <c r="G41" s="1" t="s">
        <v>152</v>
      </c>
      <c r="H41" s="2">
        <v>40086</v>
      </c>
      <c r="I41">
        <v>0</v>
      </c>
      <c r="J41" s="1" t="s">
        <v>106</v>
      </c>
      <c r="K41" s="1" t="s">
        <v>153</v>
      </c>
    </row>
    <row r="42" spans="1:11">
      <c r="A42" s="1" t="s">
        <v>9</v>
      </c>
      <c r="B42" s="1" t="s">
        <v>10</v>
      </c>
      <c r="C42" s="1" t="s">
        <v>11</v>
      </c>
      <c r="D42">
        <v>1950</v>
      </c>
      <c r="E42">
        <v>1950</v>
      </c>
      <c r="F42" s="1" t="s">
        <v>154</v>
      </c>
      <c r="G42" s="1" t="s">
        <v>155</v>
      </c>
      <c r="H42" s="2">
        <v>40011</v>
      </c>
      <c r="I42">
        <v>0</v>
      </c>
      <c r="J42" s="1" t="s">
        <v>106</v>
      </c>
      <c r="K42" s="1" t="s">
        <v>156</v>
      </c>
    </row>
    <row r="43" spans="1:11">
      <c r="A43" s="1" t="s">
        <v>9</v>
      </c>
      <c r="B43" s="1" t="s">
        <v>10</v>
      </c>
      <c r="C43" s="1" t="s">
        <v>11</v>
      </c>
      <c r="D43">
        <v>2600</v>
      </c>
      <c r="E43">
        <v>2600</v>
      </c>
      <c r="F43" s="1" t="s">
        <v>154</v>
      </c>
      <c r="G43" s="1" t="s">
        <v>155</v>
      </c>
      <c r="H43" s="2">
        <v>40011</v>
      </c>
      <c r="I43">
        <v>0</v>
      </c>
      <c r="J43" s="1" t="s">
        <v>106</v>
      </c>
      <c r="K43" s="1" t="s">
        <v>157</v>
      </c>
    </row>
    <row r="44" spans="1:11">
      <c r="A44" s="1" t="s">
        <v>9</v>
      </c>
      <c r="B44" s="1" t="s">
        <v>10</v>
      </c>
      <c r="C44" s="1" t="s">
        <v>11</v>
      </c>
      <c r="D44">
        <v>30054.84</v>
      </c>
      <c r="E44">
        <v>30054.84</v>
      </c>
      <c r="F44" s="1" t="s">
        <v>158</v>
      </c>
      <c r="G44" s="1" t="s">
        <v>155</v>
      </c>
      <c r="H44" s="2">
        <v>40038</v>
      </c>
      <c r="I44">
        <v>0</v>
      </c>
      <c r="J44" s="1" t="s">
        <v>106</v>
      </c>
      <c r="K44" s="1" t="s">
        <v>159</v>
      </c>
    </row>
    <row r="45" spans="1:11">
      <c r="A45" s="1" t="s">
        <v>9</v>
      </c>
      <c r="B45" s="1" t="s">
        <v>10</v>
      </c>
      <c r="C45" s="1" t="s">
        <v>11</v>
      </c>
      <c r="D45">
        <v>6050</v>
      </c>
      <c r="E45">
        <v>6050</v>
      </c>
      <c r="F45" s="1" t="s">
        <v>160</v>
      </c>
      <c r="G45" s="1" t="s">
        <v>155</v>
      </c>
      <c r="H45" s="2">
        <v>40066</v>
      </c>
      <c r="I45">
        <v>0</v>
      </c>
      <c r="J45" s="1" t="s">
        <v>106</v>
      </c>
      <c r="K45" s="1" t="s">
        <v>161</v>
      </c>
    </row>
    <row r="46" spans="1:11">
      <c r="D46">
        <f>SUM(D2:D45)</f>
        <v>100400.65</v>
      </c>
      <c r="E46" s="4">
        <v>0.25</v>
      </c>
      <c r="F46" s="3">
        <f>E46*D46</f>
        <v>25100.162499999999</v>
      </c>
    </row>
  </sheetData>
  <autoFilter ref="A1:K4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F13" sqref="F13"/>
    </sheetView>
  </sheetViews>
  <sheetFormatPr baseColWidth="10" defaultRowHeight="15" x14ac:dyDescent="0"/>
  <cols>
    <col min="6" max="6" width="11.6640625" bestFit="1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11">
      <c r="A2" s="1" t="s">
        <v>9</v>
      </c>
      <c r="B2" s="1" t="s">
        <v>10</v>
      </c>
      <c r="C2" s="1" t="s">
        <v>229</v>
      </c>
      <c r="D2">
        <v>25544.5</v>
      </c>
      <c r="E2">
        <v>25544.5</v>
      </c>
      <c r="F2" s="1" t="s">
        <v>230</v>
      </c>
      <c r="G2" s="1" t="s">
        <v>231</v>
      </c>
      <c r="H2" s="2">
        <v>40086</v>
      </c>
      <c r="I2">
        <v>0</v>
      </c>
      <c r="J2" s="1" t="s">
        <v>164</v>
      </c>
      <c r="K2" s="1" t="s">
        <v>232</v>
      </c>
    </row>
    <row r="3" spans="1:11">
      <c r="A3" s="1" t="s">
        <v>9</v>
      </c>
      <c r="B3" s="1" t="s">
        <v>10</v>
      </c>
      <c r="C3" s="1" t="s">
        <v>165</v>
      </c>
      <c r="D3">
        <v>4000</v>
      </c>
      <c r="E3">
        <v>4000</v>
      </c>
      <c r="F3" s="1" t="s">
        <v>233</v>
      </c>
      <c r="G3" s="1" t="s">
        <v>234</v>
      </c>
      <c r="H3" s="2">
        <v>40067</v>
      </c>
      <c r="I3">
        <v>0</v>
      </c>
      <c r="J3" s="1" t="s">
        <v>164</v>
      </c>
      <c r="K3" s="1" t="s">
        <v>235</v>
      </c>
    </row>
    <row r="4" spans="1:11">
      <c r="A4" s="1" t="s">
        <v>9</v>
      </c>
      <c r="B4" s="1" t="s">
        <v>10</v>
      </c>
      <c r="C4" s="1" t="s">
        <v>165</v>
      </c>
      <c r="D4">
        <v>1800</v>
      </c>
      <c r="E4">
        <v>1800</v>
      </c>
      <c r="F4" s="1" t="s">
        <v>233</v>
      </c>
      <c r="G4" s="1" t="s">
        <v>234</v>
      </c>
      <c r="H4" s="2">
        <v>40067</v>
      </c>
      <c r="I4">
        <v>0</v>
      </c>
      <c r="J4" s="1" t="s">
        <v>164</v>
      </c>
      <c r="K4" s="1" t="s">
        <v>235</v>
      </c>
    </row>
    <row r="5" spans="1:11">
      <c r="A5" s="1" t="s">
        <v>9</v>
      </c>
      <c r="B5" s="1" t="s">
        <v>10</v>
      </c>
      <c r="C5" s="1" t="s">
        <v>165</v>
      </c>
      <c r="D5">
        <v>6520</v>
      </c>
      <c r="E5">
        <v>6520</v>
      </c>
      <c r="F5" s="1" t="s">
        <v>236</v>
      </c>
      <c r="G5" s="1" t="s">
        <v>237</v>
      </c>
      <c r="H5" s="2">
        <v>40067</v>
      </c>
      <c r="I5">
        <v>0</v>
      </c>
      <c r="J5" s="1" t="s">
        <v>164</v>
      </c>
      <c r="K5" s="1" t="s">
        <v>238</v>
      </c>
    </row>
    <row r="6" spans="1:11">
      <c r="A6" s="1" t="s">
        <v>9</v>
      </c>
      <c r="B6" s="1" t="s">
        <v>133</v>
      </c>
      <c r="C6" s="1" t="s">
        <v>134</v>
      </c>
      <c r="D6">
        <v>48.4</v>
      </c>
      <c r="E6">
        <v>48.4</v>
      </c>
      <c r="F6" s="1" t="s">
        <v>239</v>
      </c>
      <c r="G6" s="1" t="s">
        <v>240</v>
      </c>
      <c r="H6" s="2">
        <v>40072</v>
      </c>
      <c r="I6">
        <v>0</v>
      </c>
      <c r="J6" s="1" t="s">
        <v>164</v>
      </c>
      <c r="K6" s="1" t="s">
        <v>241</v>
      </c>
    </row>
    <row r="7" spans="1:11">
      <c r="A7" s="1" t="s">
        <v>9</v>
      </c>
      <c r="B7" s="1" t="s">
        <v>133</v>
      </c>
      <c r="C7" s="1" t="s">
        <v>134</v>
      </c>
      <c r="D7">
        <v>484</v>
      </c>
      <c r="E7">
        <v>484</v>
      </c>
      <c r="F7" s="1" t="s">
        <v>239</v>
      </c>
      <c r="G7" s="1" t="s">
        <v>240</v>
      </c>
      <c r="H7" s="2">
        <v>40072</v>
      </c>
      <c r="I7">
        <v>0</v>
      </c>
      <c r="J7" s="1" t="s">
        <v>164</v>
      </c>
      <c r="K7" s="1" t="s">
        <v>241</v>
      </c>
    </row>
    <row r="8" spans="1:11">
      <c r="A8" s="1" t="s">
        <v>9</v>
      </c>
      <c r="B8" s="1" t="s">
        <v>133</v>
      </c>
      <c r="C8" s="1" t="s">
        <v>134</v>
      </c>
      <c r="D8">
        <v>242</v>
      </c>
      <c r="E8">
        <v>242</v>
      </c>
      <c r="F8" s="1" t="s">
        <v>239</v>
      </c>
      <c r="G8" s="1" t="s">
        <v>240</v>
      </c>
      <c r="H8" s="2">
        <v>40072</v>
      </c>
      <c r="I8">
        <v>0</v>
      </c>
      <c r="J8" s="1" t="s">
        <v>164</v>
      </c>
      <c r="K8" s="1" t="s">
        <v>242</v>
      </c>
    </row>
    <row r="9" spans="1:11">
      <c r="A9" s="1" t="s">
        <v>9</v>
      </c>
      <c r="B9" s="1" t="s">
        <v>133</v>
      </c>
      <c r="C9" s="1" t="s">
        <v>134</v>
      </c>
      <c r="D9">
        <v>24.2</v>
      </c>
      <c r="E9">
        <v>24.2</v>
      </c>
      <c r="F9" s="1" t="s">
        <v>239</v>
      </c>
      <c r="G9" s="1" t="s">
        <v>240</v>
      </c>
      <c r="H9" s="2">
        <v>40072</v>
      </c>
      <c r="I9">
        <v>0</v>
      </c>
      <c r="J9" s="1" t="s">
        <v>164</v>
      </c>
      <c r="K9" s="1" t="s">
        <v>242</v>
      </c>
    </row>
    <row r="10" spans="1:11">
      <c r="A10" s="1" t="s">
        <v>9</v>
      </c>
      <c r="B10" s="1" t="s">
        <v>133</v>
      </c>
      <c r="C10" s="1" t="s">
        <v>134</v>
      </c>
      <c r="D10">
        <v>179.3</v>
      </c>
      <c r="E10">
        <v>179.3</v>
      </c>
      <c r="F10" s="1" t="s">
        <v>239</v>
      </c>
      <c r="G10" s="1" t="s">
        <v>240</v>
      </c>
      <c r="H10" s="2">
        <v>40072</v>
      </c>
      <c r="I10">
        <v>0</v>
      </c>
      <c r="J10" s="1" t="s">
        <v>164</v>
      </c>
      <c r="K10" s="1" t="s">
        <v>242</v>
      </c>
    </row>
    <row r="11" spans="1:11">
      <c r="A11" s="1" t="s">
        <v>9</v>
      </c>
      <c r="B11" s="1" t="s">
        <v>133</v>
      </c>
      <c r="C11" s="1" t="s">
        <v>134</v>
      </c>
      <c r="D11">
        <v>50</v>
      </c>
      <c r="E11">
        <v>50</v>
      </c>
      <c r="F11" s="1" t="s">
        <v>239</v>
      </c>
      <c r="G11" s="1" t="s">
        <v>240</v>
      </c>
      <c r="H11" s="2">
        <v>40072</v>
      </c>
      <c r="I11">
        <v>0</v>
      </c>
      <c r="J11" s="1" t="s">
        <v>164</v>
      </c>
      <c r="K11" s="1" t="s">
        <v>242</v>
      </c>
    </row>
    <row r="12" spans="1:11">
      <c r="A12" s="1" t="s">
        <v>9</v>
      </c>
      <c r="B12" s="1" t="s">
        <v>10</v>
      </c>
      <c r="C12" s="1" t="s">
        <v>11</v>
      </c>
      <c r="D12">
        <v>14440</v>
      </c>
      <c r="E12">
        <v>14440</v>
      </c>
      <c r="F12" s="1" t="s">
        <v>243</v>
      </c>
      <c r="G12" s="1" t="s">
        <v>244</v>
      </c>
      <c r="H12" s="2">
        <v>40064</v>
      </c>
      <c r="I12">
        <v>0</v>
      </c>
      <c r="J12" s="1" t="s">
        <v>164</v>
      </c>
      <c r="K12" s="1" t="s">
        <v>245</v>
      </c>
    </row>
    <row r="13" spans="1:11">
      <c r="D13">
        <f>SUM(D2:D12)</f>
        <v>53332.4</v>
      </c>
      <c r="E13" s="4">
        <v>0.25</v>
      </c>
      <c r="F13" s="3">
        <f>E13*D13</f>
        <v>13333.1</v>
      </c>
    </row>
  </sheetData>
  <autoFilter ref="A1:K12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4"/>
  <sheetViews>
    <sheetView workbookViewId="0">
      <selection activeCell="E24" sqref="E24"/>
    </sheetView>
  </sheetViews>
  <sheetFormatPr baseColWidth="10" defaultRowHeight="15" x14ac:dyDescent="0"/>
  <cols>
    <col min="3" max="3" width="20.1640625" customWidth="1"/>
    <col min="4" max="4" width="5.6640625" customWidth="1"/>
    <col min="5" max="5" width="11.6640625" bestFit="1" customWidth="1"/>
  </cols>
  <sheetData>
    <row r="3" spans="2:6" ht="23">
      <c r="B3" s="9" t="s">
        <v>246</v>
      </c>
    </row>
    <row r="4" spans="2:6" ht="23">
      <c r="B4" s="9"/>
    </row>
    <row r="5" spans="2:6" ht="18">
      <c r="B5" s="7" t="s">
        <v>247</v>
      </c>
    </row>
    <row r="6" spans="2:6" ht="18">
      <c r="B6" s="7"/>
    </row>
    <row r="7" spans="2:6" ht="18">
      <c r="B7" s="7" t="s">
        <v>248</v>
      </c>
      <c r="E7" s="8">
        <v>360</v>
      </c>
      <c r="F7" t="s">
        <v>251</v>
      </c>
    </row>
    <row r="8" spans="2:6" ht="18">
      <c r="B8" s="7" t="s">
        <v>249</v>
      </c>
      <c r="E8" s="8">
        <v>1286</v>
      </c>
      <c r="F8" t="s">
        <v>251</v>
      </c>
    </row>
    <row r="9" spans="2:6" ht="18">
      <c r="B9" s="7" t="s">
        <v>255</v>
      </c>
      <c r="E9" s="8">
        <f>E8-E7</f>
        <v>926</v>
      </c>
      <c r="F9" t="s">
        <v>251</v>
      </c>
    </row>
    <row r="10" spans="2:6" ht="18">
      <c r="B10" s="7"/>
      <c r="E10" s="8"/>
    </row>
    <row r="11" spans="2:6" ht="18">
      <c r="B11" s="7" t="s">
        <v>252</v>
      </c>
      <c r="E11" s="8">
        <v>3</v>
      </c>
      <c r="F11" t="s">
        <v>256</v>
      </c>
    </row>
    <row r="12" spans="2:6" ht="18">
      <c r="B12" s="7" t="s">
        <v>250</v>
      </c>
      <c r="E12" s="8">
        <v>15</v>
      </c>
      <c r="F12" t="s">
        <v>253</v>
      </c>
    </row>
    <row r="13" spans="2:6" ht="18">
      <c r="B13" s="7"/>
      <c r="E13" s="8">
        <v>7</v>
      </c>
      <c r="F13" t="s">
        <v>254</v>
      </c>
    </row>
    <row r="14" spans="2:6" ht="18">
      <c r="B14" s="7"/>
      <c r="E14" s="8"/>
    </row>
    <row r="15" spans="2:6" ht="18">
      <c r="B15" s="7" t="s">
        <v>257</v>
      </c>
      <c r="E15" s="8">
        <f>E13*60/E11</f>
        <v>140</v>
      </c>
      <c r="F15" t="s">
        <v>265</v>
      </c>
    </row>
    <row r="16" spans="2:6" ht="18">
      <c r="B16" s="7" t="s">
        <v>258</v>
      </c>
      <c r="E16" s="8">
        <f>E9/E12/1000</f>
        <v>6.1733333333333335E-2</v>
      </c>
      <c r="F16" t="s">
        <v>264</v>
      </c>
    </row>
    <row r="17" spans="2:6" ht="18">
      <c r="B17" s="7" t="s">
        <v>259</v>
      </c>
      <c r="E17" s="8">
        <f>E15*E16</f>
        <v>8.6426666666666669</v>
      </c>
      <c r="F17" t="s">
        <v>264</v>
      </c>
    </row>
    <row r="18" spans="2:6" ht="18">
      <c r="B18" s="7" t="s">
        <v>260</v>
      </c>
      <c r="E18" s="8">
        <f>E17*26</f>
        <v>224.70933333333335</v>
      </c>
      <c r="F18" t="s">
        <v>264</v>
      </c>
    </row>
    <row r="19" spans="2:6" ht="18">
      <c r="B19" s="7"/>
      <c r="E19" s="8"/>
    </row>
    <row r="20" spans="2:6" ht="18">
      <c r="B20" s="7" t="s">
        <v>262</v>
      </c>
      <c r="E20" s="8">
        <v>1200</v>
      </c>
      <c r="F20" t="s">
        <v>261</v>
      </c>
    </row>
    <row r="21" spans="2:6" ht="18">
      <c r="B21" s="7"/>
      <c r="E21" s="8"/>
    </row>
    <row r="22" spans="2:6" ht="18">
      <c r="B22" s="7" t="s">
        <v>263</v>
      </c>
      <c r="E22" s="8">
        <f>E20*E18/7</f>
        <v>38521.599999999999</v>
      </c>
    </row>
    <row r="23" spans="2:6" ht="18">
      <c r="B23" s="7"/>
      <c r="E23" s="8"/>
    </row>
    <row r="24" spans="2:6" ht="18">
      <c r="B24" s="7" t="s">
        <v>266</v>
      </c>
      <c r="E24" s="3">
        <f>E22*2</f>
        <v>77043.199999999997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Résumé</vt:lpstr>
      <vt:lpstr>Periode avec grue sur route</vt:lpstr>
      <vt:lpstr>Personnel sans grue</vt:lpstr>
      <vt:lpstr>Sous Tts GC sans grue</vt:lpstr>
      <vt:lpstr>Sous Tts MOA sans grue</vt:lpstr>
      <vt:lpstr>Perte estimée de productivité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HERVE</dc:creator>
  <cp:lastModifiedBy>HERVE</cp:lastModifiedBy>
  <dcterms:created xsi:type="dcterms:W3CDTF">2010-11-22T13:33:03Z</dcterms:created>
  <dcterms:modified xsi:type="dcterms:W3CDTF">2010-11-22T14:36:15Z</dcterms:modified>
</cp:coreProperties>
</file>