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3995" windowHeight="819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I26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4"/>
  <c r="G6"/>
  <c r="G7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5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4"/>
  <c r="D4" s="1"/>
  <c r="B4"/>
  <c r="E4" l="1"/>
  <c r="B5"/>
  <c r="D5" s="1"/>
  <c r="E5" l="1"/>
  <c r="B6" s="1"/>
  <c r="D6" l="1"/>
  <c r="E6"/>
  <c r="B7" s="1"/>
  <c r="D7" l="1"/>
  <c r="E7"/>
  <c r="B8" l="1"/>
  <c r="D8" l="1"/>
  <c r="E8" l="1"/>
  <c r="B9" s="1"/>
  <c r="D9" l="1"/>
  <c r="E9" l="1"/>
  <c r="B10" s="1"/>
  <c r="D10" l="1"/>
  <c r="E10" l="1"/>
  <c r="B11" s="1"/>
  <c r="D11" l="1"/>
  <c r="E11" l="1"/>
  <c r="B12" s="1"/>
  <c r="D12" l="1"/>
  <c r="E12" l="1"/>
  <c r="B13" s="1"/>
  <c r="D13" l="1"/>
  <c r="E13" l="1"/>
  <c r="B14" s="1"/>
  <c r="D14" l="1"/>
  <c r="E14" l="1"/>
  <c r="B15" s="1"/>
  <c r="D15" l="1"/>
  <c r="E15" l="1"/>
  <c r="B16" s="1"/>
  <c r="D16" l="1"/>
  <c r="E16" l="1"/>
  <c r="B17" s="1"/>
  <c r="D17" l="1"/>
  <c r="E17" l="1"/>
  <c r="B18" s="1"/>
  <c r="D18" l="1"/>
  <c r="E18" l="1"/>
  <c r="B19" s="1"/>
  <c r="D19" l="1"/>
  <c r="E19" l="1"/>
  <c r="B20" s="1"/>
  <c r="D20" l="1"/>
  <c r="E20" s="1"/>
  <c r="B21" s="1"/>
  <c r="D21" l="1"/>
  <c r="E21" l="1"/>
  <c r="B22" s="1"/>
  <c r="D22" l="1"/>
  <c r="E22" l="1"/>
  <c r="B23" s="1"/>
  <c r="D23" l="1"/>
  <c r="E23" l="1"/>
  <c r="B24" s="1"/>
  <c r="D24" l="1"/>
  <c r="E24" s="1"/>
</calcChain>
</file>

<file path=xl/sharedStrings.xml><?xml version="1.0" encoding="utf-8"?>
<sst xmlns="http://schemas.openxmlformats.org/spreadsheetml/2006/main" count="10" uniqueCount="9">
  <si>
    <t>Intérêts</t>
  </si>
  <si>
    <t>Montant</t>
  </si>
  <si>
    <t>Année</t>
  </si>
  <si>
    <t>En cours</t>
  </si>
  <si>
    <t>Reste</t>
  </si>
  <si>
    <t>Annuités</t>
  </si>
  <si>
    <t>Rembousement théorique</t>
  </si>
  <si>
    <t>Taxes Exonérées +3%</t>
  </si>
  <si>
    <t>Différence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</si>
</sst>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16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C4" sqref="C4"/>
    </sheetView>
  </sheetViews>
  <sheetFormatPr baseColWidth="10" defaultRowHeight="15"/>
  <cols>
    <col min="3" max="3" width="24.7109375" bestFit="1" customWidth="1"/>
    <col min="4" max="4" width="15.85546875" bestFit="1" customWidth="1"/>
    <col min="7" max="7" width="15.7109375" bestFit="1" customWidth="1"/>
  </cols>
  <sheetData>
    <row r="1" spans="1:10">
      <c r="A1" t="s">
        <v>1</v>
      </c>
      <c r="B1" s="1">
        <v>774740</v>
      </c>
      <c r="C1" s="1"/>
      <c r="F1" t="s">
        <v>0</v>
      </c>
      <c r="G1">
        <v>3.75</v>
      </c>
      <c r="I1" t="s">
        <v>5</v>
      </c>
      <c r="J1" s="1">
        <v>52000</v>
      </c>
    </row>
    <row r="3" spans="1:10">
      <c r="A3" t="s">
        <v>2</v>
      </c>
      <c r="B3" t="s">
        <v>3</v>
      </c>
      <c r="C3" t="s">
        <v>6</v>
      </c>
      <c r="D3" t="s">
        <v>0</v>
      </c>
      <c r="E3" t="s">
        <v>4</v>
      </c>
      <c r="G3" t="s">
        <v>7</v>
      </c>
      <c r="I3" t="s">
        <v>8</v>
      </c>
    </row>
    <row r="4" spans="1:10">
      <c r="A4">
        <v>1</v>
      </c>
      <c r="B4" s="1">
        <f>B1</f>
        <v>774740</v>
      </c>
      <c r="C4" s="1">
        <f>$J$1</f>
        <v>52000</v>
      </c>
      <c r="D4" s="2">
        <f>(B4-C4)*$G$1/100</f>
        <v>27102.75</v>
      </c>
      <c r="E4" s="1">
        <f>B4-C4+D4</f>
        <v>749842.75</v>
      </c>
      <c r="G4" s="3">
        <v>34800.67</v>
      </c>
      <c r="I4" s="3">
        <f>C4-G4</f>
        <v>17199.330000000002</v>
      </c>
    </row>
    <row r="5" spans="1:10">
      <c r="A5">
        <v>2</v>
      </c>
      <c r="B5" s="1">
        <f>E4</f>
        <v>749842.75</v>
      </c>
      <c r="C5" s="1">
        <f t="shared" ref="C5:C24" si="0">$J$1</f>
        <v>52000</v>
      </c>
      <c r="D5" s="2">
        <f t="shared" ref="D5:D24" si="1">(B5-C5)*$G$1/100</f>
        <v>26169.103125000001</v>
      </c>
      <c r="E5" s="1">
        <f t="shared" ref="E5:E24" si="2">B5-C5+D5</f>
        <v>724011.85312500002</v>
      </c>
      <c r="G5">
        <f>G4*1.03</f>
        <v>35844.6901</v>
      </c>
      <c r="I5" s="3">
        <f t="shared" ref="I5:I24" si="3">C5-G5</f>
        <v>16155.3099</v>
      </c>
    </row>
    <row r="6" spans="1:10">
      <c r="A6">
        <v>3</v>
      </c>
      <c r="B6" s="1">
        <f t="shared" ref="B6:B24" si="4">E5</f>
        <v>724011.85312500002</v>
      </c>
      <c r="C6" s="1">
        <f t="shared" si="0"/>
        <v>52000</v>
      </c>
      <c r="D6" s="2">
        <f t="shared" si="1"/>
        <v>25200.4444921875</v>
      </c>
      <c r="E6" s="1">
        <f t="shared" si="2"/>
        <v>697212.29761718749</v>
      </c>
      <c r="G6">
        <f t="shared" ref="G6:G24" si="5">G5*1.03</f>
        <v>36920.030803000001</v>
      </c>
      <c r="I6" s="3">
        <f t="shared" si="3"/>
        <v>15079.969196999999</v>
      </c>
    </row>
    <row r="7" spans="1:10">
      <c r="A7">
        <v>4</v>
      </c>
      <c r="B7" s="1">
        <f t="shared" si="4"/>
        <v>697212.29761718749</v>
      </c>
      <c r="C7" s="1">
        <f t="shared" si="0"/>
        <v>52000</v>
      </c>
      <c r="D7" s="2">
        <f t="shared" si="1"/>
        <v>24195.461160644529</v>
      </c>
      <c r="E7" s="1">
        <f t="shared" si="2"/>
        <v>669407.75877783203</v>
      </c>
      <c r="G7">
        <f t="shared" si="5"/>
        <v>38027.631727090004</v>
      </c>
      <c r="I7" s="3">
        <f t="shared" si="3"/>
        <v>13972.368272909996</v>
      </c>
    </row>
    <row r="8" spans="1:10">
      <c r="A8">
        <v>5</v>
      </c>
      <c r="B8" s="1">
        <f t="shared" si="4"/>
        <v>669407.75877783203</v>
      </c>
      <c r="C8" s="1">
        <f t="shared" si="0"/>
        <v>52000</v>
      </c>
      <c r="D8" s="2">
        <f t="shared" si="1"/>
        <v>23152.7909541687</v>
      </c>
      <c r="E8" s="1">
        <f t="shared" si="2"/>
        <v>640560.54973200068</v>
      </c>
      <c r="G8">
        <f t="shared" si="5"/>
        <v>39168.460678902702</v>
      </c>
      <c r="I8" s="3">
        <f t="shared" si="3"/>
        <v>12831.539321097298</v>
      </c>
    </row>
    <row r="9" spans="1:10">
      <c r="A9">
        <v>6</v>
      </c>
      <c r="B9" s="1">
        <f t="shared" si="4"/>
        <v>640560.54973200068</v>
      </c>
      <c r="C9" s="1">
        <f t="shared" si="0"/>
        <v>52000</v>
      </c>
      <c r="D9" s="2">
        <f t="shared" si="1"/>
        <v>22071.020614950023</v>
      </c>
      <c r="E9" s="1">
        <f t="shared" si="2"/>
        <v>610631.57034695067</v>
      </c>
      <c r="G9">
        <f t="shared" si="5"/>
        <v>40343.514499269782</v>
      </c>
      <c r="I9" s="3">
        <f t="shared" si="3"/>
        <v>11656.485500730218</v>
      </c>
    </row>
    <row r="10" spans="1:10">
      <c r="A10">
        <v>7</v>
      </c>
      <c r="B10" s="1">
        <f t="shared" si="4"/>
        <v>610631.57034695067</v>
      </c>
      <c r="C10" s="1">
        <f t="shared" si="0"/>
        <v>52000</v>
      </c>
      <c r="D10" s="2">
        <f t="shared" si="1"/>
        <v>20948.683888010652</v>
      </c>
      <c r="E10" s="1">
        <f t="shared" si="2"/>
        <v>579580.25423496135</v>
      </c>
      <c r="G10">
        <f t="shared" si="5"/>
        <v>41553.819934247877</v>
      </c>
      <c r="I10" s="3">
        <f t="shared" si="3"/>
        <v>10446.180065752123</v>
      </c>
    </row>
    <row r="11" spans="1:10">
      <c r="A11">
        <v>8</v>
      </c>
      <c r="B11" s="1">
        <f t="shared" si="4"/>
        <v>579580.25423496135</v>
      </c>
      <c r="C11" s="1">
        <f t="shared" si="0"/>
        <v>52000</v>
      </c>
      <c r="D11" s="2">
        <f t="shared" si="1"/>
        <v>19784.259533811051</v>
      </c>
      <c r="E11" s="1">
        <f t="shared" si="2"/>
        <v>547364.51376877236</v>
      </c>
      <c r="G11">
        <f t="shared" si="5"/>
        <v>42800.434532275314</v>
      </c>
      <c r="I11" s="3">
        <f t="shared" si="3"/>
        <v>9199.5654677246857</v>
      </c>
    </row>
    <row r="12" spans="1:10">
      <c r="A12">
        <v>9</v>
      </c>
      <c r="B12" s="1">
        <f t="shared" si="4"/>
        <v>547364.51376877236</v>
      </c>
      <c r="C12" s="1">
        <f t="shared" si="0"/>
        <v>52000</v>
      </c>
      <c r="D12" s="2">
        <f t="shared" si="1"/>
        <v>18576.169266328961</v>
      </c>
      <c r="E12" s="1">
        <f t="shared" si="2"/>
        <v>513940.68303510133</v>
      </c>
      <c r="G12">
        <f t="shared" si="5"/>
        <v>44084.447568243573</v>
      </c>
      <c r="I12" s="3">
        <f t="shared" si="3"/>
        <v>7915.5524317564268</v>
      </c>
    </row>
    <row r="13" spans="1:10">
      <c r="A13">
        <v>10</v>
      </c>
      <c r="B13" s="1">
        <f t="shared" si="4"/>
        <v>513940.68303510133</v>
      </c>
      <c r="C13" s="1">
        <f t="shared" si="0"/>
        <v>52000</v>
      </c>
      <c r="D13" s="2">
        <f t="shared" si="1"/>
        <v>17322.775613816299</v>
      </c>
      <c r="E13" s="1">
        <f t="shared" si="2"/>
        <v>479263.45864891761</v>
      </c>
      <c r="G13">
        <f t="shared" si="5"/>
        <v>45406.980995290884</v>
      </c>
      <c r="I13" s="3">
        <f t="shared" si="3"/>
        <v>6593.0190047091164</v>
      </c>
    </row>
    <row r="14" spans="1:10">
      <c r="A14">
        <v>11</v>
      </c>
      <c r="B14" s="1">
        <f t="shared" si="4"/>
        <v>479263.45864891761</v>
      </c>
      <c r="C14" s="1">
        <f t="shared" si="0"/>
        <v>52000</v>
      </c>
      <c r="D14" s="2">
        <f t="shared" si="1"/>
        <v>16022.379699334411</v>
      </c>
      <c r="E14" s="1">
        <f t="shared" si="2"/>
        <v>443285.838348252</v>
      </c>
      <c r="G14">
        <f t="shared" si="5"/>
        <v>46769.190425149609</v>
      </c>
      <c r="I14" s="3">
        <f t="shared" si="3"/>
        <v>5230.8095748503911</v>
      </c>
    </row>
    <row r="15" spans="1:10">
      <c r="A15">
        <v>12</v>
      </c>
      <c r="B15" s="1">
        <f t="shared" si="4"/>
        <v>443285.838348252</v>
      </c>
      <c r="C15" s="1">
        <f t="shared" si="0"/>
        <v>52000</v>
      </c>
      <c r="D15" s="2">
        <f t="shared" si="1"/>
        <v>14673.21893805945</v>
      </c>
      <c r="E15" s="1">
        <f t="shared" si="2"/>
        <v>405959.05728631146</v>
      </c>
      <c r="G15">
        <f t="shared" si="5"/>
        <v>48172.266137904102</v>
      </c>
      <c r="I15" s="3">
        <f t="shared" si="3"/>
        <v>3827.7338620958981</v>
      </c>
    </row>
    <row r="16" spans="1:10">
      <c r="A16">
        <v>13</v>
      </c>
      <c r="B16" s="1">
        <f t="shared" si="4"/>
        <v>405959.05728631146</v>
      </c>
      <c r="C16" s="1">
        <f t="shared" si="0"/>
        <v>52000</v>
      </c>
      <c r="D16" s="2">
        <f t="shared" si="1"/>
        <v>13273.464648236679</v>
      </c>
      <c r="E16" s="1">
        <f t="shared" si="2"/>
        <v>367232.52193454816</v>
      </c>
      <c r="G16">
        <f t="shared" si="5"/>
        <v>49617.434122041224</v>
      </c>
      <c r="I16" s="3">
        <f t="shared" si="3"/>
        <v>2382.5658779587757</v>
      </c>
    </row>
    <row r="17" spans="1:9">
      <c r="A17">
        <v>14</v>
      </c>
      <c r="B17" s="1">
        <f t="shared" si="4"/>
        <v>367232.52193454816</v>
      </c>
      <c r="C17" s="1">
        <f t="shared" si="0"/>
        <v>52000</v>
      </c>
      <c r="D17" s="2">
        <f t="shared" si="1"/>
        <v>11821.219572545555</v>
      </c>
      <c r="E17" s="1">
        <f t="shared" si="2"/>
        <v>327053.74150709371</v>
      </c>
      <c r="G17">
        <f t="shared" si="5"/>
        <v>51105.957145702465</v>
      </c>
      <c r="I17" s="3">
        <f t="shared" si="3"/>
        <v>894.04285429753509</v>
      </c>
    </row>
    <row r="18" spans="1:9">
      <c r="A18">
        <v>15</v>
      </c>
      <c r="B18" s="1">
        <f t="shared" si="4"/>
        <v>327053.74150709371</v>
      </c>
      <c r="C18" s="1">
        <f t="shared" si="0"/>
        <v>52000</v>
      </c>
      <c r="D18" s="2">
        <f t="shared" si="1"/>
        <v>10314.515306516014</v>
      </c>
      <c r="E18" s="1">
        <f t="shared" si="2"/>
        <v>285368.25681360974</v>
      </c>
      <c r="G18">
        <f t="shared" si="5"/>
        <v>52639.13586007354</v>
      </c>
      <c r="I18" s="3">
        <f t="shared" si="3"/>
        <v>-639.13586007354024</v>
      </c>
    </row>
    <row r="19" spans="1:9">
      <c r="A19">
        <v>16</v>
      </c>
      <c r="B19" s="1">
        <f t="shared" si="4"/>
        <v>285368.25681360974</v>
      </c>
      <c r="C19" s="1">
        <f t="shared" si="0"/>
        <v>52000</v>
      </c>
      <c r="D19" s="2">
        <f t="shared" si="1"/>
        <v>8751.3096305103645</v>
      </c>
      <c r="E19" s="1">
        <f t="shared" si="2"/>
        <v>242119.56644412011</v>
      </c>
      <c r="G19">
        <f t="shared" si="5"/>
        <v>54218.309935875746</v>
      </c>
      <c r="I19" s="3">
        <f t="shared" si="3"/>
        <v>-2218.3099358757463</v>
      </c>
    </row>
    <row r="20" spans="1:9">
      <c r="A20">
        <v>17</v>
      </c>
      <c r="B20" s="1">
        <f t="shared" si="4"/>
        <v>242119.56644412011</v>
      </c>
      <c r="C20" s="1">
        <f t="shared" si="0"/>
        <v>52000</v>
      </c>
      <c r="D20" s="2">
        <f t="shared" si="1"/>
        <v>7129.4837416545042</v>
      </c>
      <c r="E20" s="1">
        <f t="shared" si="2"/>
        <v>197249.0501857746</v>
      </c>
      <c r="G20">
        <f t="shared" si="5"/>
        <v>55844.859233952018</v>
      </c>
      <c r="I20" s="3">
        <f t="shared" si="3"/>
        <v>-3844.8592339520183</v>
      </c>
    </row>
    <row r="21" spans="1:9">
      <c r="A21">
        <v>18</v>
      </c>
      <c r="B21" s="1">
        <f t="shared" si="4"/>
        <v>197249.0501857746</v>
      </c>
      <c r="C21" s="1">
        <f t="shared" si="0"/>
        <v>52000</v>
      </c>
      <c r="D21" s="2">
        <f t="shared" si="1"/>
        <v>5446.839381966548</v>
      </c>
      <c r="E21" s="1">
        <f t="shared" si="2"/>
        <v>150695.88956774113</v>
      </c>
      <c r="G21">
        <f t="shared" si="5"/>
        <v>57520.205010970581</v>
      </c>
      <c r="I21" s="3">
        <f t="shared" si="3"/>
        <v>-5520.2050109705815</v>
      </c>
    </row>
    <row r="22" spans="1:9">
      <c r="A22">
        <v>19</v>
      </c>
      <c r="B22" s="1">
        <f t="shared" si="4"/>
        <v>150695.88956774113</v>
      </c>
      <c r="C22" s="1">
        <f t="shared" si="0"/>
        <v>52000</v>
      </c>
      <c r="D22" s="2">
        <f t="shared" si="1"/>
        <v>3701.0958587902924</v>
      </c>
      <c r="E22" s="1">
        <f t="shared" si="2"/>
        <v>102396.98542653142</v>
      </c>
      <c r="G22">
        <f t="shared" si="5"/>
        <v>59245.811161299702</v>
      </c>
      <c r="I22" s="3">
        <f t="shared" si="3"/>
        <v>-7245.8111612997018</v>
      </c>
    </row>
    <row r="23" spans="1:9">
      <c r="A23">
        <v>20</v>
      </c>
      <c r="B23" s="1">
        <f t="shared" si="4"/>
        <v>102396.98542653142</v>
      </c>
      <c r="C23" s="1">
        <f t="shared" si="0"/>
        <v>52000</v>
      </c>
      <c r="D23" s="2">
        <f t="shared" si="1"/>
        <v>1889.8869534949283</v>
      </c>
      <c r="E23" s="1">
        <f t="shared" si="2"/>
        <v>52286.872380026347</v>
      </c>
      <c r="G23">
        <f t="shared" si="5"/>
        <v>61023.185496138693</v>
      </c>
      <c r="I23" s="3">
        <f t="shared" si="3"/>
        <v>-9023.1854961386925</v>
      </c>
    </row>
    <row r="24" spans="1:9">
      <c r="A24">
        <v>21</v>
      </c>
      <c r="B24" s="1">
        <f t="shared" si="4"/>
        <v>52286.872380026347</v>
      </c>
      <c r="C24" s="1">
        <f t="shared" si="0"/>
        <v>52000</v>
      </c>
      <c r="D24" s="2">
        <f t="shared" si="1"/>
        <v>10.757714250988011</v>
      </c>
      <c r="E24" s="1">
        <f t="shared" si="2"/>
        <v>297.63009427733493</v>
      </c>
      <c r="G24">
        <f t="shared" si="5"/>
        <v>62853.881061022854</v>
      </c>
      <c r="I24" s="3">
        <f t="shared" si="3"/>
        <v>-10853.881061022854</v>
      </c>
    </row>
    <row r="26" spans="1:9">
      <c r="I26" s="3">
        <f>SUM(I4:I24)</f>
        <v>94039.083571549345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URBASER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2012-01-20T10:54:05Z</dcterms:created>
  <dcterms:modified xsi:type="dcterms:W3CDTF">2012-01-20T11:14:10Z</dcterms:modified>
</cp:coreProperties>
</file>